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AAC Programs\PPA\Summaries &amp; Handouts\Allied Health\"/>
    </mc:Choice>
  </mc:AlternateContent>
  <bookViews>
    <workbookView xWindow="240" yWindow="150" windowWidth="18195" windowHeight="7740" activeTab="3"/>
  </bookViews>
  <sheets>
    <sheet name="Extracurricular" sheetId="1" r:id="rId1"/>
    <sheet name="Dental GPA" sheetId="2" r:id="rId2"/>
    <sheet name="Vet GPA" sheetId="8" r:id="rId3"/>
    <sheet name="PA GPA" sheetId="4" r:id="rId4"/>
    <sheet name="Pharmacy GPA" sheetId="5" r:id="rId5"/>
    <sheet name="PT GPA" sheetId="6" r:id="rId6"/>
    <sheet name="OT GPA" sheetId="7" r:id="rId7"/>
    <sheet name="Program Info" sheetId="3" r:id="rId8"/>
  </sheets>
  <calcPr calcId="152511"/>
</workbook>
</file>

<file path=xl/calcChain.xml><?xml version="1.0" encoding="utf-8"?>
<calcChain xmlns="http://schemas.openxmlformats.org/spreadsheetml/2006/main">
  <c r="J28" i="4" l="1"/>
  <c r="J36" i="8" l="1"/>
  <c r="I62" i="8"/>
  <c r="I32" i="8"/>
  <c r="D143" i="8"/>
  <c r="E143" i="8"/>
  <c r="D144" i="8"/>
  <c r="E144" i="8"/>
  <c r="D145" i="8"/>
  <c r="E145" i="8"/>
  <c r="D146" i="8"/>
  <c r="E146" i="8"/>
  <c r="D147" i="8"/>
  <c r="E147" i="8"/>
  <c r="D148" i="8"/>
  <c r="D149" i="8"/>
  <c r="E149" i="8"/>
  <c r="D150" i="8"/>
  <c r="E150" i="8"/>
  <c r="D151" i="8"/>
  <c r="E151" i="8"/>
  <c r="D152" i="8"/>
  <c r="E152" i="8"/>
  <c r="D153" i="8"/>
  <c r="E153" i="8"/>
  <c r="D154" i="8"/>
  <c r="E154" i="8"/>
  <c r="D155" i="8"/>
  <c r="E155" i="8"/>
  <c r="D156" i="8"/>
  <c r="E156" i="8"/>
  <c r="D157" i="8"/>
  <c r="E157" i="8"/>
  <c r="J61" i="8"/>
  <c r="J60" i="8"/>
  <c r="J59" i="8"/>
  <c r="J58" i="8"/>
  <c r="J57" i="8"/>
  <c r="J56" i="8"/>
  <c r="J55" i="8"/>
  <c r="J54" i="8"/>
  <c r="J53" i="8"/>
  <c r="J52" i="8"/>
  <c r="J47" i="8"/>
  <c r="J46" i="8"/>
  <c r="J45" i="8"/>
  <c r="J44" i="8"/>
  <c r="J43" i="8"/>
  <c r="J42" i="8"/>
  <c r="J41" i="8"/>
  <c r="J40" i="8"/>
  <c r="J39" i="8"/>
  <c r="J38" i="8"/>
  <c r="J37" i="8"/>
  <c r="J35" i="8"/>
  <c r="J34" i="8"/>
  <c r="J62" i="8" s="1"/>
  <c r="L32" i="8" s="1"/>
  <c r="J33" i="8"/>
  <c r="J51" i="8"/>
  <c r="J50" i="8"/>
  <c r="J49" i="8"/>
  <c r="J48" i="8"/>
  <c r="J31" i="8"/>
  <c r="J30" i="8"/>
  <c r="J29" i="8"/>
  <c r="J28" i="8"/>
  <c r="J27" i="8"/>
  <c r="J26" i="8"/>
  <c r="J25" i="8"/>
  <c r="J24" i="8"/>
  <c r="J23" i="8"/>
  <c r="J22" i="8"/>
  <c r="J21" i="8"/>
  <c r="J20" i="8"/>
  <c r="J19" i="8"/>
  <c r="J18" i="8"/>
  <c r="J17" i="8"/>
  <c r="J16" i="8"/>
  <c r="J15" i="8"/>
  <c r="J14" i="8"/>
  <c r="J13" i="8"/>
  <c r="J12" i="8"/>
  <c r="J11" i="8"/>
  <c r="J9" i="8"/>
  <c r="J32" i="8" s="1"/>
  <c r="I20" i="7"/>
  <c r="J10" i="7"/>
  <c r="J13" i="7"/>
  <c r="I13" i="7"/>
  <c r="J41" i="7"/>
  <c r="J40" i="7"/>
  <c r="J39" i="7"/>
  <c r="J38" i="7"/>
  <c r="J37" i="7"/>
  <c r="J36" i="7"/>
  <c r="J14" i="6"/>
  <c r="J15" i="6"/>
  <c r="J48" i="6"/>
  <c r="J49" i="6"/>
  <c r="J50" i="6"/>
  <c r="I24" i="6"/>
  <c r="I28" i="6" s="1"/>
  <c r="J45" i="6"/>
  <c r="J44" i="6"/>
  <c r="V32" i="6"/>
  <c r="W13" i="6"/>
  <c r="W14" i="6"/>
  <c r="W15" i="6"/>
  <c r="W16" i="6"/>
  <c r="W17" i="6"/>
  <c r="W18" i="6"/>
  <c r="W19" i="6"/>
  <c r="W20" i="6"/>
  <c r="W21" i="6"/>
  <c r="W22" i="6"/>
  <c r="W23" i="6"/>
  <c r="W24" i="6"/>
  <c r="W25" i="6"/>
  <c r="W26" i="6"/>
  <c r="W27" i="6"/>
  <c r="W28" i="6"/>
  <c r="W29" i="6"/>
  <c r="W30" i="6"/>
  <c r="W31" i="6"/>
  <c r="W10" i="6"/>
  <c r="W12" i="6"/>
  <c r="V14" i="5"/>
  <c r="V15" i="5"/>
  <c r="V16" i="5"/>
  <c r="V17" i="5"/>
  <c r="V18" i="5"/>
  <c r="V19" i="5"/>
  <c r="V20" i="5"/>
  <c r="V21" i="5"/>
  <c r="V22" i="5"/>
  <c r="V23" i="5"/>
  <c r="V24" i="5"/>
  <c r="V25" i="5"/>
  <c r="V26" i="5"/>
  <c r="V27" i="5"/>
  <c r="V28" i="5"/>
  <c r="V13" i="5"/>
  <c r="U29" i="5"/>
  <c r="J34" i="5"/>
  <c r="J35" i="5"/>
  <c r="J36" i="5"/>
  <c r="J42" i="5"/>
  <c r="J16" i="4"/>
  <c r="J17" i="4"/>
  <c r="J46" i="6"/>
  <c r="J47" i="6"/>
  <c r="J13" i="6"/>
  <c r="J16" i="6"/>
  <c r="J17" i="6"/>
  <c r="J18" i="6"/>
  <c r="J19" i="6"/>
  <c r="J20" i="6"/>
  <c r="J21" i="6"/>
  <c r="J22" i="6"/>
  <c r="J23" i="6"/>
  <c r="J25" i="6"/>
  <c r="J26" i="6"/>
  <c r="J27" i="6"/>
  <c r="J12" i="6"/>
  <c r="J29" i="4"/>
  <c r="J54" i="4" s="1"/>
  <c r="L28" i="4" s="1"/>
  <c r="J13" i="4"/>
  <c r="J14" i="4"/>
  <c r="J15" i="4"/>
  <c r="J18" i="4"/>
  <c r="J19" i="4"/>
  <c r="J20" i="4"/>
  <c r="J21" i="4"/>
  <c r="J22" i="4"/>
  <c r="J23" i="4"/>
  <c r="J24" i="4"/>
  <c r="J25" i="4"/>
  <c r="J26" i="4"/>
  <c r="J27" i="4"/>
  <c r="I64" i="5"/>
  <c r="J63" i="5"/>
  <c r="J62" i="5"/>
  <c r="J61" i="5"/>
  <c r="J60" i="5"/>
  <c r="J59" i="5"/>
  <c r="J58" i="5"/>
  <c r="J57" i="5"/>
  <c r="J56" i="5"/>
  <c r="J55" i="5"/>
  <c r="J54" i="5"/>
  <c r="J53" i="5"/>
  <c r="J52" i="5"/>
  <c r="J51" i="5"/>
  <c r="J50" i="5"/>
  <c r="J49" i="5"/>
  <c r="J48" i="5"/>
  <c r="J47" i="5"/>
  <c r="J46" i="5"/>
  <c r="J45" i="5"/>
  <c r="J44" i="5"/>
  <c r="J43" i="5"/>
  <c r="J41" i="5"/>
  <c r="J40" i="5"/>
  <c r="J39" i="5"/>
  <c r="I38" i="5"/>
  <c r="J37" i="5"/>
  <c r="J33" i="5"/>
  <c r="J32" i="5"/>
  <c r="J31" i="5"/>
  <c r="J30" i="5"/>
  <c r="J29" i="5"/>
  <c r="J28" i="5"/>
  <c r="J27" i="5"/>
  <c r="J26" i="5"/>
  <c r="J25" i="5"/>
  <c r="J24" i="5"/>
  <c r="J23" i="5"/>
  <c r="J22" i="5"/>
  <c r="J21" i="5"/>
  <c r="J20" i="5"/>
  <c r="J19" i="5"/>
  <c r="J18" i="5"/>
  <c r="J17" i="5"/>
  <c r="J16" i="5"/>
  <c r="J15" i="5"/>
  <c r="J13" i="5"/>
  <c r="J24" i="2"/>
  <c r="J25" i="2"/>
  <c r="J26" i="2"/>
  <c r="J27" i="2"/>
  <c r="J28" i="2"/>
  <c r="J29" i="2"/>
  <c r="J30" i="2"/>
  <c r="J31" i="2"/>
  <c r="J32" i="2"/>
  <c r="J33" i="2"/>
  <c r="J34" i="2"/>
  <c r="J35" i="2"/>
  <c r="J36" i="2"/>
  <c r="J11" i="2"/>
  <c r="J12" i="2"/>
  <c r="J13" i="2"/>
  <c r="J14" i="2"/>
  <c r="J15" i="2"/>
  <c r="J16" i="2"/>
  <c r="J17" i="2"/>
  <c r="J18" i="2"/>
  <c r="J19" i="2"/>
  <c r="J21" i="2"/>
  <c r="I51" i="7"/>
  <c r="J50" i="7"/>
  <c r="J49" i="7"/>
  <c r="J48" i="7"/>
  <c r="J47" i="7"/>
  <c r="J46" i="7"/>
  <c r="J45" i="7"/>
  <c r="J44" i="7"/>
  <c r="J43" i="7"/>
  <c r="J42" i="7"/>
  <c r="J35" i="7"/>
  <c r="J34" i="7"/>
  <c r="J33" i="7"/>
  <c r="J32" i="7"/>
  <c r="J31" i="7"/>
  <c r="J30" i="7"/>
  <c r="J29" i="7"/>
  <c r="J28" i="7"/>
  <c r="J27" i="7"/>
  <c r="J26" i="7"/>
  <c r="J25" i="7"/>
  <c r="J24" i="7"/>
  <c r="J23" i="7"/>
  <c r="J22" i="7"/>
  <c r="J21" i="7"/>
  <c r="J14" i="7"/>
  <c r="J20" i="7"/>
  <c r="L14" i="7"/>
  <c r="I59" i="6"/>
  <c r="J58" i="6"/>
  <c r="J57" i="6"/>
  <c r="J56" i="6"/>
  <c r="J55" i="6"/>
  <c r="J54" i="6"/>
  <c r="J53" i="6"/>
  <c r="J52" i="6"/>
  <c r="J51" i="6"/>
  <c r="J43" i="6"/>
  <c r="J42" i="6"/>
  <c r="J41" i="6"/>
  <c r="J40" i="6"/>
  <c r="J39" i="6"/>
  <c r="J38" i="6"/>
  <c r="J37" i="6"/>
  <c r="J36" i="6"/>
  <c r="J35" i="6"/>
  <c r="J34" i="6"/>
  <c r="J33" i="6"/>
  <c r="J32" i="6"/>
  <c r="J31" i="6"/>
  <c r="J30" i="6"/>
  <c r="J29" i="6"/>
  <c r="J10" i="6"/>
  <c r="I54" i="4"/>
  <c r="J53" i="4"/>
  <c r="J52" i="4"/>
  <c r="J51" i="4"/>
  <c r="J50" i="4"/>
  <c r="J49" i="4"/>
  <c r="J48" i="4"/>
  <c r="J47" i="4"/>
  <c r="J46" i="4"/>
  <c r="J45" i="4"/>
  <c r="J44" i="4"/>
  <c r="J43" i="4"/>
  <c r="J42" i="4"/>
  <c r="J41" i="4"/>
  <c r="J40" i="4"/>
  <c r="J39" i="4"/>
  <c r="J38" i="4"/>
  <c r="J37" i="4"/>
  <c r="J36" i="4"/>
  <c r="J35" i="4"/>
  <c r="J34" i="4"/>
  <c r="J33" i="4"/>
  <c r="J32" i="4"/>
  <c r="J31" i="4"/>
  <c r="J30" i="4"/>
  <c r="I28" i="4"/>
  <c r="M11" i="4"/>
  <c r="K11" i="4"/>
  <c r="J11" i="4"/>
  <c r="J40" i="2"/>
  <c r="J41" i="2"/>
  <c r="J43" i="2"/>
  <c r="J44" i="2"/>
  <c r="J45" i="2"/>
  <c r="J46" i="2"/>
  <c r="J47" i="2"/>
  <c r="J48" i="2"/>
  <c r="J49" i="2"/>
  <c r="J50" i="2"/>
  <c r="J51" i="2"/>
  <c r="J52" i="2"/>
  <c r="J53" i="2"/>
  <c r="J54" i="2"/>
  <c r="J55" i="2"/>
  <c r="J56" i="2"/>
  <c r="J57" i="2"/>
  <c r="J58" i="2"/>
  <c r="J59" i="2"/>
  <c r="J60" i="2"/>
  <c r="J61" i="2"/>
  <c r="J62" i="2"/>
  <c r="J63" i="2"/>
  <c r="J39" i="2"/>
  <c r="J64" i="2" s="1"/>
  <c r="L38" i="2" s="1"/>
  <c r="J20" i="2"/>
  <c r="J22" i="2"/>
  <c r="J23" i="2"/>
  <c r="J37" i="2"/>
  <c r="J9" i="2"/>
  <c r="J38" i="2" s="1"/>
  <c r="I64" i="2"/>
  <c r="I38" i="2"/>
  <c r="K10" i="7"/>
  <c r="J51" i="7"/>
  <c r="M21" i="7"/>
  <c r="N10" i="7"/>
  <c r="K9" i="8" l="1"/>
  <c r="M9" i="8"/>
  <c r="K9" i="2"/>
  <c r="M9" i="2"/>
  <c r="J59" i="6"/>
  <c r="M28" i="6" s="1"/>
  <c r="W32" i="6"/>
  <c r="X10" i="6" s="1"/>
  <c r="J24" i="6"/>
  <c r="J28" i="6" s="1"/>
  <c r="J64" i="5"/>
  <c r="L38" i="5" s="1"/>
  <c r="V29" i="5"/>
  <c r="W13" i="5" s="1"/>
  <c r="J38" i="5"/>
  <c r="K13" i="5" s="1"/>
  <c r="M13" i="5"/>
  <c r="L10" i="6" l="1"/>
  <c r="N10" i="6"/>
  <c r="K10" i="6"/>
</calcChain>
</file>

<file path=xl/comments1.xml><?xml version="1.0" encoding="utf-8"?>
<comments xmlns="http://schemas.openxmlformats.org/spreadsheetml/2006/main">
  <authors>
    <author>Mayumi Kasai</author>
  </authors>
  <commentList>
    <comment ref="A10" authorId="0" shapeId="0">
      <text>
        <r>
          <rPr>
            <sz val="9"/>
            <color indexed="81"/>
            <rFont val="Tahoma"/>
            <family val="2"/>
          </rPr>
          <t xml:space="preserve">Shadowing may not be required for all health professional programs. Check with your advisor or information summary sheet how many hours of shadowing is recommended. </t>
        </r>
      </text>
    </comment>
    <comment ref="A14" authorId="0" shapeId="0">
      <text>
        <r>
          <rPr>
            <sz val="9"/>
            <color indexed="81"/>
            <rFont val="Tahoma"/>
            <family val="2"/>
          </rPr>
          <t xml:space="preserve">Research is not a required activity for most health professional programs. However, many predental and prevet students engage in research experiences. 
</t>
        </r>
      </text>
    </comment>
  </commentList>
</comments>
</file>

<file path=xl/comments2.xml><?xml version="1.0" encoding="utf-8"?>
<comments xmlns="http://schemas.openxmlformats.org/spreadsheetml/2006/main">
  <authors>
    <author>Mayumi Kasai</author>
  </authors>
  <commentList>
    <comment ref="F13" authorId="0" shapeId="0">
      <text>
        <r>
          <rPr>
            <sz val="9"/>
            <color indexed="81"/>
            <rFont val="Tahoma"/>
            <family val="2"/>
          </rPr>
          <t>UUSD Requirement. DAT Prep.</t>
        </r>
      </text>
    </comment>
    <comment ref="F15" authorId="0" shapeId="0">
      <text>
        <r>
          <rPr>
            <sz val="9"/>
            <color indexed="81"/>
            <rFont val="Tahoma"/>
            <family val="2"/>
          </rPr>
          <t xml:space="preserve">Bio lab doesn't have to be fulfilled by Bio Chem I lab. It can be anything but Physiology lab.
</t>
        </r>
      </text>
    </comment>
    <comment ref="F16" authorId="0" shapeId="0">
      <text>
        <r>
          <rPr>
            <sz val="9"/>
            <color indexed="81"/>
            <rFont val="Tahoma"/>
            <family val="2"/>
          </rPr>
          <t>UUSD requirement. Can be substituted by PATH 3100.</t>
        </r>
      </text>
    </comment>
    <comment ref="F17" authorId="0" shapeId="0">
      <text>
        <r>
          <rPr>
            <sz val="9"/>
            <color indexed="81"/>
            <rFont val="Tahoma"/>
            <family val="2"/>
          </rPr>
          <t>This lab can fulfill Bio lab.</t>
        </r>
      </text>
    </comment>
    <comment ref="F18" authorId="0" shapeId="0">
      <text>
        <r>
          <rPr>
            <sz val="9"/>
            <color indexed="81"/>
            <rFont val="Tahoma"/>
            <family val="2"/>
          </rPr>
          <t>Optional.</t>
        </r>
      </text>
    </comment>
    <comment ref="F19" authorId="0" shapeId="0">
      <text>
        <r>
          <rPr>
            <sz val="9"/>
            <color indexed="81"/>
            <rFont val="Tahoma"/>
            <family val="2"/>
          </rPr>
          <t>Only offered in fall semester.</t>
        </r>
      </text>
    </comment>
    <comment ref="F20" authorId="0" shapeId="0">
      <text>
        <r>
          <rPr>
            <sz val="9"/>
            <color indexed="81"/>
            <rFont val="Tahoma"/>
            <family val="2"/>
          </rPr>
          <t>Prereq: BIOL 3080</t>
        </r>
      </text>
    </comment>
    <comment ref="F21" authorId="0" shapeId="0">
      <text>
        <r>
          <rPr>
            <sz val="9"/>
            <color indexed="81"/>
            <rFont val="Tahoma"/>
            <family val="2"/>
          </rPr>
          <t>Offered online. Usually offered in between semesters. Will take about 2 weeks to complete. Will be graded.</t>
        </r>
      </text>
    </comment>
    <comment ref="F26" authorId="0" shapeId="0">
      <text>
        <r>
          <rPr>
            <sz val="9"/>
            <color indexed="81"/>
            <rFont val="Tahoma"/>
            <family val="2"/>
          </rPr>
          <t>Offered online. Usually offered in between semesters. Will take about 2 weeks to complete. Will be graded.</t>
        </r>
      </text>
    </comment>
    <comment ref="F29" authorId="0" shapeId="0">
      <text>
        <r>
          <rPr>
            <sz val="9"/>
            <color indexed="81"/>
            <rFont val="Tahoma"/>
            <family val="2"/>
          </rPr>
          <t>UUSD requirement. DAT Prep.</t>
        </r>
      </text>
    </comment>
    <comment ref="F31" authorId="0" shapeId="0">
      <text>
        <r>
          <rPr>
            <sz val="9"/>
            <color indexed="81"/>
            <rFont val="Tahoma"/>
            <family val="2"/>
          </rPr>
          <t>Offered once a year. Check class schedule for more information.</t>
        </r>
      </text>
    </comment>
    <comment ref="E32" authorId="0" shapeId="0">
      <text>
        <r>
          <rPr>
            <sz val="9"/>
            <color indexed="81"/>
            <rFont val="Tahoma"/>
            <family val="2"/>
          </rPr>
          <t>This can be 2210&amp;2220 sequence</t>
        </r>
      </text>
    </comment>
    <comment ref="F32" authorId="0" shapeId="0">
      <text>
        <r>
          <rPr>
            <sz val="9"/>
            <color indexed="81"/>
            <rFont val="Tahoma"/>
            <family val="2"/>
          </rPr>
          <t>Physics is not on the DAT, even though a year with labs is still required for dental school admission.</t>
        </r>
      </text>
    </comment>
    <comment ref="F36" authorId="0" shapeId="0">
      <text>
        <r>
          <rPr>
            <sz val="9"/>
            <color indexed="81"/>
            <rFont val="Tahoma"/>
            <family val="2"/>
          </rPr>
          <t xml:space="preserve">Can be substituted with Math 1080, 1210 or higher. </t>
        </r>
      </text>
    </comment>
    <comment ref="F40" authorId="0" shapeId="0">
      <text>
        <r>
          <rPr>
            <sz val="9"/>
            <color indexed="81"/>
            <rFont val="Tahoma"/>
            <family val="2"/>
          </rPr>
          <t>May skip with placed in a higher level.</t>
        </r>
      </text>
    </comment>
    <comment ref="F42" authorId="0" shapeId="0">
      <text>
        <r>
          <rPr>
            <sz val="9"/>
            <color indexed="81"/>
            <rFont val="Tahoma"/>
            <family val="2"/>
          </rPr>
          <t>AADSAS does not accept CW courses ourside of ENGL or WRTG.</t>
        </r>
      </text>
    </comment>
  </commentList>
</comments>
</file>

<file path=xl/comments3.xml><?xml version="1.0" encoding="utf-8"?>
<comments xmlns="http://schemas.openxmlformats.org/spreadsheetml/2006/main">
  <authors>
    <author>Mayumi Kasai</author>
  </authors>
  <commentList>
    <comment ref="F11" authorId="0" shapeId="0">
      <text>
        <r>
          <rPr>
            <sz val="9"/>
            <color indexed="81"/>
            <rFont val="Tahoma"/>
            <family val="2"/>
          </rPr>
          <t xml:space="preserve">Required by most vet schools. </t>
        </r>
      </text>
    </comment>
    <comment ref="F12" authorId="0" shapeId="0">
      <text>
        <r>
          <rPr>
            <sz val="9"/>
            <color indexed="81"/>
            <rFont val="Tahoma"/>
            <family val="2"/>
          </rPr>
          <t>Required by some vet schools.</t>
        </r>
      </text>
    </comment>
    <comment ref="F13" authorId="0" shapeId="0">
      <text>
        <r>
          <rPr>
            <sz val="9"/>
            <color indexed="81"/>
            <rFont val="Tahoma"/>
            <family val="2"/>
          </rPr>
          <t xml:space="preserve">Required by most vet schools. </t>
        </r>
      </text>
    </comment>
    <comment ref="F14" authorId="0" shapeId="0">
      <text>
        <r>
          <rPr>
            <sz val="9"/>
            <color indexed="81"/>
            <rFont val="Tahoma"/>
            <family val="2"/>
          </rPr>
          <t>This lab can fulfill Bio lab.</t>
        </r>
      </text>
    </comment>
    <comment ref="F16" authorId="0" shapeId="0">
      <text>
        <r>
          <rPr>
            <sz val="9"/>
            <color indexed="81"/>
            <rFont val="Tahoma"/>
            <family val="2"/>
          </rPr>
          <t xml:space="preserve">Bio lab doesn't have to be fulfilled by Bio Chem I lab. It can be anything but Physiology lab.
</t>
        </r>
      </text>
    </comment>
    <comment ref="F17" authorId="0" shapeId="0">
      <text>
        <r>
          <rPr>
            <sz val="9"/>
            <color indexed="81"/>
            <rFont val="Tahoma"/>
            <family val="2"/>
          </rPr>
          <t>Optional. Offered online. Usually offered in between semesters. Will take about 2 weeks to complete. Will be graded.</t>
        </r>
      </text>
    </comment>
    <comment ref="F22" authorId="0" shapeId="0">
      <text>
        <r>
          <rPr>
            <sz val="9"/>
            <color indexed="81"/>
            <rFont val="Tahoma"/>
            <family val="2"/>
          </rPr>
          <t>Optional. Offered online. Usually offered in between semesters. Will take about 2 weeks to complete. Will be graded.</t>
        </r>
      </text>
    </comment>
    <comment ref="F27" authorId="0" shapeId="0">
      <text>
        <r>
          <rPr>
            <sz val="9"/>
            <color indexed="81"/>
            <rFont val="Tahoma"/>
            <family val="2"/>
          </rPr>
          <t>Optional. Offered once a year. Check class schedule for more information.</t>
        </r>
      </text>
    </comment>
    <comment ref="E28" authorId="0" shapeId="0">
      <text>
        <r>
          <rPr>
            <sz val="9"/>
            <color indexed="81"/>
            <rFont val="Tahoma"/>
            <family val="2"/>
          </rPr>
          <t>This can be 2210&amp;2220 sequence</t>
        </r>
      </text>
    </comment>
    <comment ref="F34" authorId="0" shapeId="0">
      <text>
        <r>
          <rPr>
            <sz val="9"/>
            <color indexed="81"/>
            <rFont val="Tahoma"/>
            <family val="2"/>
          </rPr>
          <t>May skip with placed in a higher level.</t>
        </r>
      </text>
    </comment>
    <comment ref="F36" authorId="0" shapeId="0">
      <text/>
    </comment>
    <comment ref="D48" authorId="0" shapeId="0">
      <text>
        <r>
          <rPr>
            <sz val="9"/>
            <color indexed="81"/>
            <rFont val="Tahoma"/>
            <family val="2"/>
          </rPr>
          <t xml:space="preserve">VMCAS calculate Math as non-science.
</t>
        </r>
      </text>
    </comment>
    <comment ref="F48" authorId="0" shapeId="0">
      <text>
        <r>
          <rPr>
            <sz val="9"/>
            <color indexed="81"/>
            <rFont val="Tahoma"/>
            <family val="2"/>
          </rPr>
          <t xml:space="preserve">Can be substituted with Math 1080, 1210 or higher. </t>
        </r>
      </text>
    </comment>
    <comment ref="F49" authorId="0" shapeId="0">
      <text>
        <r>
          <rPr>
            <sz val="9"/>
            <color indexed="81"/>
            <rFont val="Tahoma"/>
            <family val="2"/>
          </rPr>
          <t xml:space="preserve">Prereq for Physics 2010.
</t>
        </r>
      </text>
    </comment>
    <comment ref="F50" authorId="0" shapeId="0">
      <text>
        <r>
          <rPr>
            <sz val="9"/>
            <color indexed="81"/>
            <rFont val="Tahoma"/>
            <family val="2"/>
          </rPr>
          <t>Required by many vet schools.</t>
        </r>
      </text>
    </comment>
    <comment ref="F51" authorId="0" shapeId="0">
      <text>
        <r>
          <rPr>
            <sz val="9"/>
            <color indexed="81"/>
            <rFont val="Tahoma"/>
            <family val="2"/>
          </rPr>
          <t xml:space="preserve">Required by some vet schools.
</t>
        </r>
      </text>
    </comment>
  </commentList>
</comments>
</file>

<file path=xl/comments4.xml><?xml version="1.0" encoding="utf-8"?>
<comments xmlns="http://schemas.openxmlformats.org/spreadsheetml/2006/main">
  <authors>
    <author>Mayumi Kasai</author>
  </authors>
  <commentList>
    <comment ref="F13" authorId="0" shapeId="0">
      <text>
        <r>
          <rPr>
            <sz val="9"/>
            <color indexed="81"/>
            <rFont val="Tahoma"/>
            <family val="2"/>
          </rPr>
          <t>UPAPrequirement.</t>
        </r>
      </text>
    </comment>
    <comment ref="F14" authorId="0" shapeId="0">
      <text>
        <r>
          <rPr>
            <sz val="9"/>
            <color indexed="81"/>
            <rFont val="Tahoma"/>
            <family val="2"/>
          </rPr>
          <t>UPAP requirement.</t>
        </r>
      </text>
    </comment>
    <comment ref="F15" authorId="0" shapeId="0">
      <text>
        <r>
          <rPr>
            <sz val="9"/>
            <color indexed="81"/>
            <rFont val="Tahoma"/>
            <family val="2"/>
          </rPr>
          <t>UPAP requirement. Can be substituted with BIOL 3210.</t>
        </r>
      </text>
    </comment>
    <comment ref="F16" authorId="0" shapeId="0">
      <text>
        <r>
          <rPr>
            <sz val="9"/>
            <color indexed="81"/>
            <rFont val="Tahoma"/>
            <family val="2"/>
          </rPr>
          <t>May be required by some PA programs. Can substitute with Human Genetics (BIOL 2210).</t>
        </r>
      </text>
    </comment>
    <comment ref="F17" authorId="0" shapeId="0">
      <text>
        <r>
          <rPr>
            <sz val="9"/>
            <color indexed="81"/>
            <rFont val="Tahoma"/>
            <family val="2"/>
          </rPr>
          <t>May be required by some PA programs.</t>
        </r>
      </text>
    </comment>
    <comment ref="D18" authorId="0" shapeId="0">
      <text>
        <r>
          <rPr>
            <sz val="9"/>
            <color indexed="81"/>
            <rFont val="Tahoma"/>
            <family val="2"/>
          </rPr>
          <t>2 semesters of General Chemistry &amp;
1 semester of Organic Chemistry are the common requirements for most PA
programs. However, some PA programs require ANY 2 to 3 semesters of Chemistry courses.</t>
        </r>
      </text>
    </comment>
    <comment ref="F18" authorId="0" shapeId="0">
      <text>
        <r>
          <rPr>
            <sz val="9"/>
            <color indexed="81"/>
            <rFont val="Tahoma"/>
            <family val="2"/>
          </rPr>
          <t>Offered online. Usually offered in between semesters. Will take about 2 weeks to complete. Will be graded.</t>
        </r>
      </text>
    </comment>
    <comment ref="F23" authorId="0" shapeId="0">
      <text>
        <r>
          <rPr>
            <sz val="9"/>
            <color indexed="81"/>
            <rFont val="Tahoma"/>
            <family val="2"/>
          </rPr>
          <t>Offered online. Usually offered in between semesters. Will take about 2 weeks to complete. Will be graded.</t>
        </r>
      </text>
    </comment>
    <comment ref="F26" authorId="0" shapeId="0">
      <text>
        <r>
          <rPr>
            <sz val="9"/>
            <color indexed="81"/>
            <rFont val="Tahoma"/>
            <family val="2"/>
          </rPr>
          <t>May be waived by AP/ACT or SAT
Can be substituted by Math 1080 or higher class</t>
        </r>
      </text>
    </comment>
    <comment ref="F27" authorId="0" shapeId="0">
      <text>
        <r>
          <rPr>
            <sz val="9"/>
            <color indexed="81"/>
            <rFont val="Tahoma"/>
            <family val="2"/>
          </rPr>
          <t xml:space="preserve">UUCP requirement. 
PSYC 3000 or FCS 3210 or MATH 1040 or any other stats can be accepted. </t>
        </r>
      </text>
    </comment>
    <comment ref="F30" authorId="0" shapeId="0">
      <text>
        <r>
          <rPr>
            <sz val="9"/>
            <color indexed="81"/>
            <rFont val="Tahoma"/>
            <family val="2"/>
          </rPr>
          <t>May be waived by higher placement.</t>
        </r>
      </text>
    </comment>
    <comment ref="F31" authorId="0" shapeId="0">
      <text>
        <r>
          <rPr>
            <sz val="9"/>
            <color indexed="81"/>
            <rFont val="Tahoma"/>
            <family val="2"/>
          </rPr>
          <t>UPAP requirement.</t>
        </r>
      </text>
    </comment>
    <comment ref="F36" authorId="0" shapeId="0">
      <text>
        <r>
          <rPr>
            <sz val="9"/>
            <color indexed="81"/>
            <rFont val="Tahoma"/>
            <family val="2"/>
          </rPr>
          <t xml:space="preserve">Can be any psychology course. UPAP requirement.
</t>
        </r>
      </text>
    </comment>
    <comment ref="F38" authorId="0" shapeId="0">
      <text>
        <r>
          <rPr>
            <sz val="9"/>
            <color indexed="81"/>
            <rFont val="Tahoma"/>
            <family val="2"/>
          </rPr>
          <t xml:space="preserve">UPAP requirement.
</t>
        </r>
      </text>
    </comment>
  </commentList>
</comments>
</file>

<file path=xl/comments5.xml><?xml version="1.0" encoding="utf-8"?>
<comments xmlns="http://schemas.openxmlformats.org/spreadsheetml/2006/main">
  <authors>
    <author>Mayumi Kasai</author>
  </authors>
  <commentList>
    <comment ref="F15" authorId="0" shapeId="0">
      <text>
        <r>
          <rPr>
            <sz val="9"/>
            <color indexed="81"/>
            <rFont val="Tahoma"/>
            <family val="2"/>
          </rPr>
          <t>UUCP requirement.</t>
        </r>
      </text>
    </comment>
    <comment ref="F16" authorId="0" shapeId="0">
      <text>
        <r>
          <rPr>
            <sz val="9"/>
            <color indexed="81"/>
            <rFont val="Tahoma"/>
            <family val="2"/>
          </rPr>
          <t>UUCP requirement.</t>
        </r>
      </text>
    </comment>
    <comment ref="F17" authorId="0" shapeId="0">
      <text>
        <r>
          <rPr>
            <sz val="9"/>
            <color indexed="81"/>
            <rFont val="Tahoma"/>
            <family val="2"/>
          </rPr>
          <t>UUCP requirement. Can be substituted with BIOL 3210.</t>
        </r>
      </text>
    </comment>
    <comment ref="F18" authorId="0" shapeId="0">
      <text>
        <r>
          <rPr>
            <sz val="9"/>
            <color indexed="81"/>
            <rFont val="Tahoma"/>
            <family val="2"/>
          </rPr>
          <t>Offered online. Usually offered in between semesters. Will take about 2 weeks to complete. Will be graded.</t>
        </r>
      </text>
    </comment>
    <comment ref="R22" authorId="0" shapeId="0">
      <text>
        <r>
          <rPr>
            <sz val="9"/>
            <color indexed="81"/>
            <rFont val="Tahoma"/>
            <family val="2"/>
          </rPr>
          <t>UUCP requirement</t>
        </r>
      </text>
    </comment>
    <comment ref="F23" authorId="0" shapeId="0">
      <text>
        <r>
          <rPr>
            <sz val="9"/>
            <color indexed="81"/>
            <rFont val="Tahoma"/>
            <family val="2"/>
          </rPr>
          <t>Offered online. Usually offered in between semesters. Will take about 2 weeks to complete. Will be graded.</t>
        </r>
      </text>
    </comment>
    <comment ref="R23" authorId="0" shapeId="0">
      <text>
        <r>
          <rPr>
            <sz val="9"/>
            <color indexed="81"/>
            <rFont val="Tahoma"/>
            <family val="2"/>
          </rPr>
          <t xml:space="preserve">UUCP requirement
</t>
        </r>
      </text>
    </comment>
    <comment ref="Q24" authorId="0" shapeId="0">
      <text>
        <r>
          <rPr>
            <sz val="9"/>
            <color indexed="81"/>
            <rFont val="Tahoma"/>
            <family val="2"/>
          </rPr>
          <t>This can be 2210&amp;2220 sequence</t>
        </r>
      </text>
    </comment>
    <comment ref="F26" authorId="0" shapeId="0">
      <text>
        <r>
          <rPr>
            <sz val="9"/>
            <color indexed="81"/>
            <rFont val="Tahoma"/>
            <family val="2"/>
          </rPr>
          <t>UUSD requirement. DAT Prep.</t>
        </r>
      </text>
    </comment>
    <comment ref="R26" authorId="0" shapeId="0">
      <text>
        <r>
          <rPr>
            <sz val="9"/>
            <color indexed="81"/>
            <rFont val="Tahoma"/>
            <family val="2"/>
          </rPr>
          <t xml:space="preserve">UUCP requirement. 
PSYC 3000 or FCS 3210 or MATH 1040 or any other stats can be accepted. </t>
        </r>
      </text>
    </comment>
    <comment ref="R27" authorId="0" shapeId="0">
      <text>
        <r>
          <rPr>
            <sz val="9"/>
            <color indexed="81"/>
            <rFont val="Tahoma"/>
            <family val="2"/>
          </rPr>
          <t xml:space="preserve">UUCP requirement.
</t>
        </r>
      </text>
    </comment>
    <comment ref="F28" authorId="0" shapeId="0">
      <text>
        <r>
          <rPr>
            <sz val="9"/>
            <color indexed="81"/>
            <rFont val="Tahoma"/>
            <family val="2"/>
          </rPr>
          <t>Offered once a year. Check class schedule for more information.</t>
        </r>
      </text>
    </comment>
    <comment ref="R28" authorId="0" shapeId="0">
      <text>
        <r>
          <rPr>
            <sz val="9"/>
            <color indexed="81"/>
            <rFont val="Tahoma"/>
            <family val="2"/>
          </rPr>
          <t xml:space="preserve">UUCP requirment. 
</t>
        </r>
      </text>
    </comment>
    <comment ref="E29" authorId="0" shapeId="0">
      <text>
        <r>
          <rPr>
            <sz val="9"/>
            <color indexed="81"/>
            <rFont val="Tahoma"/>
            <family val="2"/>
          </rPr>
          <t>This can be 2210&amp;2220 sequence</t>
        </r>
      </text>
    </comment>
    <comment ref="F33" authorId="0" shapeId="0">
      <text>
        <r>
          <rPr>
            <sz val="9"/>
            <color indexed="81"/>
            <rFont val="Tahoma"/>
            <family val="2"/>
          </rPr>
          <t>May be waived by AP/ACT or SAT
Can be substituted by Math 1080</t>
        </r>
      </text>
    </comment>
    <comment ref="F34" authorId="0" shapeId="0">
      <text>
        <r>
          <rPr>
            <sz val="9"/>
            <color indexed="81"/>
            <rFont val="Tahoma"/>
            <family val="2"/>
          </rPr>
          <t>May be waived by AP/ACT or SAT
Can be substituted by Math 1080</t>
        </r>
      </text>
    </comment>
    <comment ref="F35" authorId="0" shapeId="0">
      <text>
        <r>
          <rPr>
            <sz val="9"/>
            <color indexed="81"/>
            <rFont val="Tahoma"/>
            <family val="2"/>
          </rPr>
          <t xml:space="preserve">UUCP requirement. 
PSYC 3000 or FCS 3210 or MATH 1040 or any other stats can be accepted. </t>
        </r>
      </text>
    </comment>
    <comment ref="F36" authorId="0" shapeId="0">
      <text>
        <r>
          <rPr>
            <sz val="9"/>
            <color indexed="81"/>
            <rFont val="Tahoma"/>
            <family val="2"/>
          </rPr>
          <t xml:space="preserve">UUCP requirement.
</t>
        </r>
      </text>
    </comment>
    <comment ref="F37" authorId="0" shapeId="0">
      <text>
        <r>
          <rPr>
            <sz val="9"/>
            <color indexed="81"/>
            <rFont val="Tahoma"/>
            <family val="2"/>
          </rPr>
          <t xml:space="preserve">UUCP requirement.
</t>
        </r>
      </text>
    </comment>
    <comment ref="F40" authorId="0" shapeId="0">
      <text>
        <r>
          <rPr>
            <sz val="9"/>
            <color indexed="81"/>
            <rFont val="Tahoma"/>
            <family val="2"/>
          </rPr>
          <t>May be waived by higher placement.</t>
        </r>
      </text>
    </comment>
    <comment ref="F41" authorId="0" shapeId="0">
      <text>
        <r>
          <rPr>
            <sz val="9"/>
            <color indexed="81"/>
            <rFont val="Tahoma"/>
            <family val="2"/>
          </rPr>
          <t>UUCP requirement.</t>
        </r>
      </text>
    </comment>
    <comment ref="F42" authorId="0" shapeId="0">
      <text>
        <r>
          <rPr>
            <sz val="9"/>
            <color indexed="81"/>
            <rFont val="Tahoma"/>
            <family val="2"/>
          </rPr>
          <t xml:space="preserve">UUCP requirment. 
</t>
        </r>
      </text>
    </comment>
  </commentList>
</comments>
</file>

<file path=xl/comments6.xml><?xml version="1.0" encoding="utf-8"?>
<comments xmlns="http://schemas.openxmlformats.org/spreadsheetml/2006/main">
  <authors>
    <author>Mayumi Kasai</author>
  </authors>
  <commentList>
    <comment ref="F12" authorId="0" shapeId="0">
      <text>
        <r>
          <rPr>
            <sz val="9"/>
            <color indexed="81"/>
            <rFont val="Tahoma"/>
            <family val="2"/>
          </rPr>
          <t>UUPT
requirement.</t>
        </r>
      </text>
    </comment>
    <comment ref="F13" authorId="0" shapeId="0">
      <text>
        <r>
          <rPr>
            <sz val="9"/>
            <color indexed="81"/>
            <rFont val="Tahoma"/>
            <family val="2"/>
          </rPr>
          <t>UUPT 
requirement.</t>
        </r>
      </text>
    </comment>
    <comment ref="D14" authorId="0" shapeId="0">
      <text>
        <r>
          <rPr>
            <sz val="9"/>
            <color indexed="81"/>
            <rFont val="Tahoma"/>
            <family val="2"/>
          </rPr>
          <t>UUPT requires any 1 yr of
Chemistry sequence w/ labs
which include;
Chem 1210+1220,
Chem 2310+2320 or
Chem 1110+1120.
However, most schools
require Gen Chem sequence.</t>
        </r>
      </text>
    </comment>
    <comment ref="S17" authorId="0" shapeId="0">
      <text>
        <r>
          <rPr>
            <sz val="9"/>
            <color indexed="81"/>
            <rFont val="Tahoma"/>
            <family val="2"/>
          </rPr>
          <t xml:space="preserve">UUPT requires any 1 yr of
Chemistry sequence w/ labs
which include;
Chem 1210+1220,
Chem 2310+2320 or
Chem 1110+1120.
However, most schools
require Gen Chem sequence.
</t>
        </r>
      </text>
    </comment>
    <comment ref="F18" authorId="0" shapeId="0">
      <text>
        <r>
          <rPr>
            <sz val="9"/>
            <color indexed="81"/>
            <rFont val="Tahoma"/>
            <family val="2"/>
          </rPr>
          <t xml:space="preserve">Optional.
</t>
        </r>
      </text>
    </comment>
    <comment ref="E20" authorId="0" shapeId="0">
      <text>
        <r>
          <rPr>
            <sz val="9"/>
            <color indexed="81"/>
            <rFont val="Tahoma"/>
            <family val="2"/>
          </rPr>
          <t>This can be 2210&amp;2220 sequence</t>
        </r>
      </text>
    </comment>
    <comment ref="R21" authorId="0" shapeId="0">
      <text>
        <r>
          <rPr>
            <sz val="9"/>
            <color indexed="81"/>
            <rFont val="Tahoma"/>
            <family val="2"/>
          </rPr>
          <t>This can be 2210&amp;2220 sequence</t>
        </r>
      </text>
    </comment>
    <comment ref="F26" authorId="0" shapeId="0">
      <text>
        <r>
          <rPr>
            <sz val="9"/>
            <color indexed="81"/>
            <rFont val="Tahoma"/>
            <charset val="1"/>
          </rPr>
          <t xml:space="preserve">UUPT Requirement
</t>
        </r>
      </text>
    </comment>
    <comment ref="F27" authorId="0" shapeId="0">
      <text>
        <r>
          <rPr>
            <sz val="9"/>
            <color indexed="81"/>
            <rFont val="Tahoma"/>
            <family val="2"/>
          </rPr>
          <t>UUPT Requirement</t>
        </r>
      </text>
    </comment>
    <comment ref="F30" authorId="0" shapeId="0">
      <text>
        <r>
          <rPr>
            <sz val="9"/>
            <color indexed="81"/>
            <rFont val="Tahoma"/>
            <family val="2"/>
          </rPr>
          <t>May be waived by higher placement.</t>
        </r>
      </text>
    </comment>
    <comment ref="F31" authorId="0" shapeId="0">
      <text>
        <r>
          <rPr>
            <sz val="9"/>
            <color indexed="81"/>
            <rFont val="Tahoma"/>
            <family val="2"/>
          </rPr>
          <t>UUPT requirement.</t>
        </r>
      </text>
    </comment>
    <comment ref="F38" authorId="0" shapeId="0">
      <text>
        <r>
          <rPr>
            <sz val="9"/>
            <color indexed="81"/>
            <rFont val="Tahoma"/>
            <family val="2"/>
          </rPr>
          <t xml:space="preserve">UUPT Requirement
</t>
        </r>
      </text>
    </comment>
    <comment ref="F44" authorId="0" shapeId="0">
      <text>
        <r>
          <rPr>
            <sz val="9"/>
            <color indexed="81"/>
            <rFont val="Tahoma"/>
            <family val="2"/>
          </rPr>
          <t>UUPT Requirement</t>
        </r>
      </text>
    </comment>
    <comment ref="F45" authorId="0" shapeId="0">
      <text>
        <r>
          <rPr>
            <sz val="9"/>
            <color indexed="81"/>
            <rFont val="Tahoma"/>
            <family val="2"/>
          </rPr>
          <t xml:space="preserve">UUPT Requirement
</t>
        </r>
      </text>
    </comment>
    <comment ref="F46" authorId="0" shapeId="0">
      <text>
        <r>
          <rPr>
            <sz val="9"/>
            <color indexed="81"/>
            <rFont val="Tahoma"/>
            <family val="2"/>
          </rPr>
          <t xml:space="preserve">UUPT Requirement
</t>
        </r>
      </text>
    </comment>
    <comment ref="F47" authorId="0" shapeId="0">
      <text>
        <r>
          <rPr>
            <sz val="9"/>
            <color indexed="81"/>
            <rFont val="Tahoma"/>
            <family val="2"/>
          </rPr>
          <t xml:space="preserve">UUPT Requirement. Upper Division course such as Abnormal or Developmental Psychology. UUPT
does not accept Psychology courses offered through ESS program.)
</t>
        </r>
      </text>
    </comment>
  </commentList>
</comments>
</file>

<file path=xl/comments7.xml><?xml version="1.0" encoding="utf-8"?>
<comments xmlns="http://schemas.openxmlformats.org/spreadsheetml/2006/main">
  <authors>
    <author>Mayumi Kasai</author>
  </authors>
  <commentList>
    <comment ref="F10" authorId="0" shapeId="0">
      <text>
        <r>
          <rPr>
            <b/>
            <sz val="9"/>
            <color indexed="81"/>
            <rFont val="Tahoma"/>
            <family val="2"/>
          </rPr>
          <t>UUOT requirement.</t>
        </r>
        <r>
          <rPr>
            <sz val="9"/>
            <color indexed="81"/>
            <rFont val="Tahoma"/>
            <family val="2"/>
          </rPr>
          <t xml:space="preserve">
Either Anatomy OR Physiology must be completed  and graded by Dec. 31 of the application year.</t>
        </r>
      </text>
    </comment>
    <comment ref="F11" authorId="0" shapeId="0">
      <text>
        <r>
          <rPr>
            <b/>
            <sz val="9"/>
            <color indexed="81"/>
            <rFont val="Tahoma"/>
            <family val="2"/>
          </rPr>
          <t>UUOT requirement.</t>
        </r>
        <r>
          <rPr>
            <sz val="9"/>
            <color indexed="81"/>
            <rFont val="Tahoma"/>
            <family val="2"/>
          </rPr>
          <t xml:space="preserve">
Either Anatomy OR Physiology must be completed  and graded by Dec. 31 of the application year.</t>
        </r>
      </text>
    </comment>
    <comment ref="F12" authorId="0" shapeId="0">
      <text>
        <r>
          <rPr>
            <b/>
            <sz val="9"/>
            <color indexed="81"/>
            <rFont val="Tahoma"/>
            <family val="2"/>
          </rPr>
          <t xml:space="preserve">UUOT requirement.
</t>
        </r>
        <r>
          <rPr>
            <sz val="9"/>
            <color indexed="81"/>
            <rFont val="Tahoma"/>
            <family val="2"/>
          </rPr>
          <t xml:space="preserve">Must be completed  and graded by Dec. 31 of the application year.
One of the following courses (with lab if available) is re-quired by most OT programs including UUOT.
</t>
        </r>
        <r>
          <rPr>
            <b/>
            <sz val="9"/>
            <color indexed="81"/>
            <rFont val="Tahoma"/>
            <family val="2"/>
          </rPr>
          <t>PHYS 2010 (4)+2015 (1)</t>
        </r>
        <r>
          <rPr>
            <sz val="9"/>
            <color indexed="81"/>
            <rFont val="Tahoma"/>
            <family val="2"/>
          </rPr>
          <t xml:space="preserve">
Gen. Physics1 + Lab
(Prereq: Math 1060)
</t>
        </r>
        <r>
          <rPr>
            <b/>
            <sz val="9"/>
            <color indexed="81"/>
            <rFont val="Tahoma"/>
            <family val="2"/>
          </rPr>
          <t>OR</t>
        </r>
        <r>
          <rPr>
            <sz val="9"/>
            <color indexed="81"/>
            <rFont val="Tahoma"/>
            <family val="2"/>
          </rPr>
          <t xml:space="preserve">
</t>
        </r>
        <r>
          <rPr>
            <b/>
            <sz val="9"/>
            <color indexed="81"/>
            <rFont val="Tahoma"/>
            <family val="2"/>
          </rPr>
          <t>ESS 3092 (3)</t>
        </r>
        <r>
          <rPr>
            <sz val="9"/>
            <color indexed="81"/>
            <rFont val="Tahoma"/>
            <family val="2"/>
          </rPr>
          <t xml:space="preserve">
Kinesiology
(Prereq: Biol 2325)
= HLTH 2200 @ SLCC
</t>
        </r>
        <r>
          <rPr>
            <b/>
            <sz val="9"/>
            <color indexed="81"/>
            <rFont val="Tahoma"/>
            <family val="2"/>
          </rPr>
          <t>OR</t>
        </r>
        <r>
          <rPr>
            <sz val="9"/>
            <color indexed="81"/>
            <rFont val="Tahoma"/>
            <family val="2"/>
          </rPr>
          <t xml:space="preserve">
</t>
        </r>
        <r>
          <rPr>
            <b/>
            <sz val="9"/>
            <color indexed="81"/>
            <rFont val="Tahoma"/>
            <family val="2"/>
          </rPr>
          <t>ESS 3093 (3)</t>
        </r>
        <r>
          <rPr>
            <sz val="9"/>
            <color indexed="81"/>
            <rFont val="Tahoma"/>
            <family val="2"/>
          </rPr>
          <t xml:space="preserve">
Biomechanics (QI)
(Prereq: Biol 2325 &amp; Math 1050)</t>
        </r>
      </text>
    </comment>
    <comment ref="F14" authorId="0" shapeId="0">
      <text>
        <r>
          <rPr>
            <b/>
            <sz val="9"/>
            <color indexed="81"/>
            <rFont val="Tahoma"/>
            <family val="2"/>
          </rPr>
          <t>UUOT requirement.</t>
        </r>
        <r>
          <rPr>
            <sz val="9"/>
            <color indexed="81"/>
            <rFont val="Tahoma"/>
            <family val="2"/>
          </rPr>
          <t xml:space="preserve">
Must be complete and graded by Dec. 31 of the application year. 
Can be substituted with NURS 2100 or ESS 3551 or PSY 3215 &amp; 3220 &amp; 3230 @ U of U. 
FCS 1500 or PSY 1100 @ SLCC
</t>
        </r>
      </text>
    </comment>
    <comment ref="F15" authorId="0" shapeId="0">
      <text>
        <r>
          <rPr>
            <b/>
            <sz val="9"/>
            <color indexed="81"/>
            <rFont val="Tahoma"/>
            <family val="2"/>
          </rPr>
          <t>UUOT Requirement.</t>
        </r>
        <r>
          <rPr>
            <sz val="9"/>
            <color indexed="81"/>
            <rFont val="Tahoma"/>
            <family val="2"/>
          </rPr>
          <t xml:space="preserve">
Examples are
H EDU 3030 or PRT 3330 @ U of U
MA 1100 @ SLCC
</t>
        </r>
      </text>
    </comment>
    <comment ref="F16" authorId="0" shapeId="0">
      <text>
        <r>
          <rPr>
            <b/>
            <sz val="9"/>
            <color indexed="81"/>
            <rFont val="Tahoma"/>
            <family val="2"/>
          </rPr>
          <t>UUOT Requirement.</t>
        </r>
        <r>
          <rPr>
            <sz val="9"/>
            <color indexed="81"/>
            <rFont val="Tahoma"/>
            <family val="2"/>
          </rPr>
          <t xml:space="preserve">
Examples are 
PSY 3400 @ U of U
PSY 2300 @ SLCC
</t>
        </r>
      </text>
    </comment>
    <comment ref="F17" authorId="0" shapeId="0">
      <text>
        <r>
          <rPr>
            <b/>
            <sz val="9"/>
            <color indexed="81"/>
            <rFont val="Tahoma"/>
            <family val="2"/>
          </rPr>
          <t>UUOT Requirement</t>
        </r>
        <r>
          <rPr>
            <sz val="9"/>
            <color indexed="81"/>
            <rFont val="Tahoma"/>
            <family val="2"/>
          </rPr>
          <t xml:space="preserve">.
ANTH 1010 or other </t>
        </r>
        <r>
          <rPr>
            <u/>
            <sz val="9"/>
            <color indexed="81"/>
            <rFont val="Tahoma"/>
            <family val="2"/>
          </rPr>
          <t>cultural</t>
        </r>
        <r>
          <rPr>
            <sz val="9"/>
            <color indexed="81"/>
            <rFont val="Tahoma"/>
            <family val="2"/>
          </rPr>
          <t xml:space="preserve"> ANTH that may fill DV/IR or FCS 3370 (IR) or NUTR 3620 (IR) @ U of U
 ANTH 1010 or 2011 @ SLCC
</t>
        </r>
      </text>
    </comment>
    <comment ref="F18" authorId="0" shapeId="0">
      <text>
        <r>
          <rPr>
            <b/>
            <sz val="9"/>
            <color indexed="81"/>
            <rFont val="Tahoma"/>
            <family val="2"/>
          </rPr>
          <t xml:space="preserve">UUOT Requirement.
- </t>
        </r>
        <r>
          <rPr>
            <sz val="9"/>
            <color indexed="81"/>
            <rFont val="Tahoma"/>
            <family val="2"/>
          </rPr>
          <t xml:space="preserve">One course in an area of arts or crafts (painting, pottery, knitting, woodworking, etc).
- Art history, music, theater, dance, photography or survey classes will </t>
        </r>
        <r>
          <rPr>
            <b/>
            <sz val="9"/>
            <color indexed="81"/>
            <rFont val="Tahoma"/>
            <family val="2"/>
          </rPr>
          <t xml:space="preserve">NOT </t>
        </r>
        <r>
          <rPr>
            <sz val="9"/>
            <color indexed="81"/>
            <rFont val="Tahoma"/>
            <family val="2"/>
          </rPr>
          <t>count.</t>
        </r>
      </text>
    </comment>
    <comment ref="F19" authorId="0" shapeId="0">
      <text>
        <r>
          <rPr>
            <b/>
            <sz val="9"/>
            <color indexed="81"/>
            <rFont val="Tahoma"/>
            <family val="2"/>
          </rPr>
          <t>UUOT Requirement</t>
        </r>
        <r>
          <rPr>
            <sz val="9"/>
            <color indexed="81"/>
            <rFont val="Tahoma"/>
            <family val="2"/>
          </rPr>
          <t xml:space="preserve">.
Any SOC or HEDU 3XXX or SPED 3010 or GERON or ETHNC (DVHF) or GNDR 1100 or FCS 3450 or PSY 3460 @ U of U
Any SOC or HLTH 1110 or EDU 1400 @SLCC
</t>
        </r>
      </text>
    </comment>
  </commentList>
</comments>
</file>

<file path=xl/sharedStrings.xml><?xml version="1.0" encoding="utf-8"?>
<sst xmlns="http://schemas.openxmlformats.org/spreadsheetml/2006/main" count="695" uniqueCount="209">
  <si>
    <t>Starting Date</t>
  </si>
  <si>
    <t>End Date</t>
  </si>
  <si>
    <t>Name of activity</t>
  </si>
  <si>
    <t>Org name</t>
  </si>
  <si>
    <t>Shadowing</t>
  </si>
  <si>
    <t>Hobbies</t>
  </si>
  <si>
    <t>State</t>
  </si>
  <si>
    <t>Tuition</t>
  </si>
  <si>
    <t>Activities</t>
  </si>
  <si>
    <t>Ave 
hrs/wk</t>
  </si>
  <si>
    <t>Total 
hrs</t>
  </si>
  <si>
    <t>Description of the activity</t>
  </si>
  <si>
    <t>Reflection
 (what you have learned)</t>
  </si>
  <si>
    <t>Supervisor's
name</t>
  </si>
  <si>
    <t>Supervisor's
e-mail Address</t>
  </si>
  <si>
    <t>Semester</t>
  </si>
  <si>
    <t>Course</t>
  </si>
  <si>
    <t>Number</t>
  </si>
  <si>
    <t>Grade</t>
  </si>
  <si>
    <t>Cr. Hrs</t>
  </si>
  <si>
    <t>Interview</t>
  </si>
  <si>
    <t>Grades</t>
  </si>
  <si>
    <t>Grade
Points</t>
  </si>
  <si>
    <t>Grade 
Points</t>
  </si>
  <si>
    <t>Points</t>
  </si>
  <si>
    <t>A (4.0)</t>
  </si>
  <si>
    <t>B (3.0)</t>
  </si>
  <si>
    <t>C (2.0)</t>
  </si>
  <si>
    <t>D (1.0)</t>
  </si>
  <si>
    <t>E (0.0)</t>
  </si>
  <si>
    <t>Course
Name</t>
  </si>
  <si>
    <t>Cell Bio</t>
  </si>
  <si>
    <t>Genetics</t>
  </si>
  <si>
    <t>Hum. Physiology</t>
  </si>
  <si>
    <t>Bio Chem I</t>
  </si>
  <si>
    <t>Bio Chem I Lab</t>
  </si>
  <si>
    <t>Hum. Anatomy (w/lab)</t>
  </si>
  <si>
    <t>Gen Chem I</t>
  </si>
  <si>
    <t>O Chem I</t>
  </si>
  <si>
    <t>Gen Phys I</t>
  </si>
  <si>
    <t>College Algebra</t>
  </si>
  <si>
    <t>Trig</t>
  </si>
  <si>
    <t>Gen Chem I Lab</t>
  </si>
  <si>
    <t>Gen Chem II</t>
  </si>
  <si>
    <t>Gen Chem II Lab</t>
  </si>
  <si>
    <t>O Chem I Lab</t>
  </si>
  <si>
    <t>O Chem II</t>
  </si>
  <si>
    <t>O Chem II Lab</t>
  </si>
  <si>
    <t>Gen Phys I Lab</t>
  </si>
  <si>
    <t>Gen Phys II</t>
  </si>
  <si>
    <t>Gen Phys II Lab</t>
  </si>
  <si>
    <t>Year</t>
  </si>
  <si>
    <t>Fall</t>
  </si>
  <si>
    <t>Science
GPA</t>
  </si>
  <si>
    <t>Non-Sci
GPA</t>
  </si>
  <si>
    <t>WRTG</t>
  </si>
  <si>
    <t>HIST</t>
  </si>
  <si>
    <t>Major</t>
  </si>
  <si>
    <t>US History</t>
  </si>
  <si>
    <t>English Comp I</t>
  </si>
  <si>
    <t>English Comp II</t>
  </si>
  <si>
    <t>Fine Arts (GE)</t>
  </si>
  <si>
    <t>Hummanities (GE)</t>
  </si>
  <si>
    <t>Behavioral Science (GE)</t>
  </si>
  <si>
    <t>Upper Div. Writing</t>
  </si>
  <si>
    <t>Diversity</t>
  </si>
  <si>
    <t>Int'l Requirement</t>
  </si>
  <si>
    <t>Quantitative Intensive</t>
  </si>
  <si>
    <t>Language</t>
  </si>
  <si>
    <t>Total for non-Science</t>
  </si>
  <si>
    <t>Total for Science</t>
  </si>
  <si>
    <t>Micro Bio</t>
  </si>
  <si>
    <t>Immunology</t>
  </si>
  <si>
    <t>Predental Orientation</t>
  </si>
  <si>
    <t>Dental Experience</t>
  </si>
  <si>
    <t>&lt;Instruction&gt;</t>
  </si>
  <si>
    <r>
      <t>*</t>
    </r>
    <r>
      <rPr>
        <b/>
        <sz val="11"/>
        <rFont val="Calibri"/>
        <family val="2"/>
      </rPr>
      <t>Bold letters</t>
    </r>
    <r>
      <rPr>
        <sz val="11"/>
        <rFont val="Calibri"/>
        <family val="2"/>
      </rPr>
      <t xml:space="preserve"> are required or recommended by many dental schools</t>
    </r>
  </si>
  <si>
    <t>*If you have AP credits, just put AP+title of the course and your score. It will not affect your GPA</t>
  </si>
  <si>
    <t>CR</t>
  </si>
  <si>
    <t>NC</t>
  </si>
  <si>
    <t>Minimum GPA</t>
  </si>
  <si>
    <t>Average GPA</t>
  </si>
  <si>
    <t>Special Requirements
(reqs other than 2Bio, 2Gen Chem, 2O Chem &amp; 2 Phys)</t>
  </si>
  <si>
    <t>Acceptance</t>
  </si>
  <si>
    <t>Recommendation 
Letters</t>
  </si>
  <si>
    <t>Primary Application</t>
  </si>
  <si>
    <t>Secondary</t>
  </si>
  <si>
    <t>Science</t>
  </si>
  <si>
    <t>In state</t>
  </si>
  <si>
    <t>Out of state</t>
  </si>
  <si>
    <t>Deadline</t>
  </si>
  <si>
    <t>Submitted</t>
  </si>
  <si>
    <t>Received</t>
  </si>
  <si>
    <t>Date</t>
  </si>
  <si>
    <t>Location</t>
  </si>
  <si>
    <t>Air</t>
  </si>
  <si>
    <t>Hotel</t>
  </si>
  <si>
    <t>Website</t>
  </si>
  <si>
    <t>Fee</t>
  </si>
  <si>
    <t xml:space="preserve">*If you have quarter semester credits, you can choose credit hours as follows (1q cr =0.6 semester cr hrs, 2=1.3, 3=2, 4=2.6, 5=3.3) </t>
  </si>
  <si>
    <t>Schools</t>
  </si>
  <si>
    <t>*If you have repeated courses, list both old and new grades</t>
  </si>
  <si>
    <t>*To insert a row, copy one of the rows which has course numbers, right click and choose "insert a copied cells"</t>
  </si>
  <si>
    <t>Scholarship
(if any)</t>
  </si>
  <si>
    <t>Publication / 
Presentation
(if any)</t>
  </si>
  <si>
    <t>*List all activities you have been involved including one day events</t>
  </si>
  <si>
    <t>*To wrap text, click "Wrap Text" under the Alignment section of the toolbar.</t>
  </si>
  <si>
    <t>A- (3.667)</t>
  </si>
  <si>
    <t>B+ (3.333)</t>
  </si>
  <si>
    <t>B- (2.667)</t>
  </si>
  <si>
    <t>C- (1.667)</t>
  </si>
  <si>
    <t>C+ (2.333)</t>
  </si>
  <si>
    <t>D- (0.667)</t>
  </si>
  <si>
    <t>D+ (1.333)</t>
  </si>
  <si>
    <t>Research (if any)</t>
  </si>
  <si>
    <t>Work Experiences</t>
  </si>
  <si>
    <t>Community Service</t>
  </si>
  <si>
    <t>Micro Bio Lab</t>
  </si>
  <si>
    <t>Intro to Periodic Table</t>
  </si>
  <si>
    <t>Intro to O-Chem</t>
  </si>
  <si>
    <t>Intro to College Physics</t>
  </si>
  <si>
    <t>*Most updated information about pharmacy school requirements (nationa wide), visit http://www.aacp.org/resources/student/pharmacyforyou/admissions/admissionrequirements/Pages/default.aspx</t>
  </si>
  <si>
    <t>*The latest requirements for University of Utah College of Pharmacy, visit www.pharmacy.utah.edu</t>
  </si>
  <si>
    <t>Medical Microbio</t>
  </si>
  <si>
    <t>Calc I</t>
  </si>
  <si>
    <t>Calc II</t>
  </si>
  <si>
    <t>Stats</t>
  </si>
  <si>
    <t>Technical Writing (CW)</t>
  </si>
  <si>
    <t>PSY</t>
  </si>
  <si>
    <t>Intro to Psychology (BF)</t>
  </si>
  <si>
    <t>B+ (3.3)</t>
  </si>
  <si>
    <t>B- (2.7)</t>
  </si>
  <si>
    <t>C+ (2.3)</t>
  </si>
  <si>
    <t>C- (1.7)</t>
  </si>
  <si>
    <t>D+ (1.3)</t>
  </si>
  <si>
    <t>D- (0.7)</t>
  </si>
  <si>
    <t>Upper Div. Writing (CW)</t>
  </si>
  <si>
    <t>Bio Chemistry I</t>
  </si>
  <si>
    <t>*Most updated information about PA programs is available at www.paeaonline.org.</t>
  </si>
  <si>
    <t>*Most updated information about PT school requirements, refer to http://www.ptcas.org/ProgramPrereqs/</t>
  </si>
  <si>
    <t>*Most PT programs require minimum overall AND prerequisite GPA of 3.0. Competitive applicants for most programs have 3.3 or higher in both the overall and prerequisite GPA. For example, UUPT’s minimum to apply GPA is 3.0 for both cumulative and prerequisite GPA; but they recommend minimum prerequisite GPA of 3.2 or higher. The average prerequisite GPA for students accepted to the UUPT program is 3.4.</t>
  </si>
  <si>
    <r>
      <t xml:space="preserve">*PTCAS will include all of the grades, but how each PT program view repeated courses varies; for example, </t>
    </r>
    <r>
      <rPr>
        <b/>
        <sz val="11"/>
        <color indexed="10"/>
        <rFont val="Calibri"/>
        <family val="2"/>
      </rPr>
      <t>U of U PT (UUPT) program will take the better grades only in prerequisite courses</t>
    </r>
    <r>
      <rPr>
        <sz val="11"/>
        <rFont val="Calibri"/>
        <family val="2"/>
      </rPr>
      <t>. However, many programs, including UUPT will consider your performance in each class and the frequency of repeats. It is better to take it once and do well.</t>
    </r>
  </si>
  <si>
    <t>Prereq
GPA</t>
  </si>
  <si>
    <t>Ex. Physiology</t>
  </si>
  <si>
    <t>Ex. Physiology Lab</t>
  </si>
  <si>
    <t>Any Upper Div. Psych</t>
  </si>
  <si>
    <t>FCS</t>
  </si>
  <si>
    <t>Medical Terminology</t>
  </si>
  <si>
    <t>Abnormal Behavior</t>
  </si>
  <si>
    <t>Cultural Anthropology</t>
  </si>
  <si>
    <t>Studio Art</t>
  </si>
  <si>
    <t>1 SOC, H Ed, Sp Ed. or Gerontology</t>
  </si>
  <si>
    <t>*Most OT programs require minimum overall AND prerequisite GPA of 3.0. Competitive applicants for most programs have higher GPA in both the overall and prerequisite GPA. For example, UUOT’s minimum GPA is 3.0 for both cumulative and prerequisite (science and non-science) GPA. The average prerequisite GPA for students accepted to the UUOT program is 3.5.</t>
  </si>
  <si>
    <t>All other
GPA</t>
  </si>
  <si>
    <t>Patient Exposure</t>
  </si>
  <si>
    <t>Leadership</t>
  </si>
  <si>
    <r>
      <t xml:space="preserve">*If you have </t>
    </r>
    <r>
      <rPr>
        <b/>
        <sz val="11"/>
        <color indexed="10"/>
        <rFont val="Calibri"/>
        <family val="2"/>
      </rPr>
      <t>repeated courses, list both</t>
    </r>
    <r>
      <rPr>
        <sz val="11"/>
        <rFont val="Calibri"/>
        <family val="2"/>
      </rPr>
      <t xml:space="preserve"> old and new grades</t>
    </r>
  </si>
  <si>
    <t>A- (3.7)</t>
  </si>
  <si>
    <r>
      <t>*</t>
    </r>
    <r>
      <rPr>
        <b/>
        <sz val="11"/>
        <rFont val="Calibri"/>
        <family val="2"/>
      </rPr>
      <t>Bold letters</t>
    </r>
    <r>
      <rPr>
        <sz val="11"/>
        <rFont val="Calibri"/>
        <family val="2"/>
      </rPr>
      <t xml:space="preserve"> are required or recommended by many pharmacy schools</t>
    </r>
  </si>
  <si>
    <r>
      <t>*</t>
    </r>
    <r>
      <rPr>
        <b/>
        <sz val="11"/>
        <color indexed="8"/>
        <rFont val="Calibri"/>
        <family val="2"/>
      </rPr>
      <t>U of U College of Pharmacy (UUCP)</t>
    </r>
    <r>
      <rPr>
        <sz val="11"/>
        <color theme="1"/>
        <rFont val="Calibri"/>
        <family val="2"/>
        <scheme val="minor"/>
      </rPr>
      <t xml:space="preserve"> requires </t>
    </r>
    <r>
      <rPr>
        <b/>
        <sz val="11"/>
        <color indexed="10"/>
        <rFont val="Calibri"/>
        <family val="2"/>
      </rPr>
      <t>minimum overall GPA of 2.75</t>
    </r>
    <r>
      <rPr>
        <sz val="11"/>
        <color theme="1"/>
        <rFont val="Calibri"/>
        <family val="2"/>
        <scheme val="minor"/>
      </rPr>
      <t xml:space="preserve"> (a GPA of 3.0 or higher is preferred), and </t>
    </r>
    <r>
      <rPr>
        <b/>
        <sz val="11"/>
        <color indexed="10"/>
        <rFont val="Calibri"/>
        <family val="2"/>
      </rPr>
      <t xml:space="preserve">2.8 </t>
    </r>
    <r>
      <rPr>
        <sz val="11"/>
        <color theme="1"/>
        <rFont val="Calibri"/>
        <family val="2"/>
        <scheme val="minor"/>
      </rPr>
      <t>with C or better grades in all of the prerequisite courses. The average GPA among accepted students with bachelor’s degree is 3.5 for overall, and 3.5 for prerequisite courses.</t>
    </r>
  </si>
  <si>
    <t>BIOL</t>
  </si>
  <si>
    <t>PATH</t>
  </si>
  <si>
    <t>CHEM</t>
  </si>
  <si>
    <t>PHYS</t>
  </si>
  <si>
    <t>MATH</t>
  </si>
  <si>
    <t>Total for Prereqs</t>
  </si>
  <si>
    <r>
      <rPr>
        <b/>
        <sz val="14"/>
        <rFont val="Calibri"/>
        <family val="2"/>
      </rPr>
      <t>UUCP</t>
    </r>
    <r>
      <rPr>
        <sz val="14"/>
        <rFont val="Calibri"/>
        <family val="2"/>
      </rPr>
      <t xml:space="preserve"> Prereq GPA Calculator (REPEATS: list the second grade no matter how many times you retake a course)</t>
    </r>
  </si>
  <si>
    <t>For AP credits, visit http://pharmacy.utah.edu/Student_Information/Prospective%20Students/prerx.htm</t>
  </si>
  <si>
    <r>
      <t>*</t>
    </r>
    <r>
      <rPr>
        <b/>
        <sz val="11"/>
        <rFont val="Calibri"/>
        <family val="2"/>
      </rPr>
      <t>Bold letters</t>
    </r>
    <r>
      <rPr>
        <sz val="11"/>
        <rFont val="Calibri"/>
        <family val="2"/>
      </rPr>
      <t xml:space="preserve"> are required or recommended by many PT schools</t>
    </r>
  </si>
  <si>
    <r>
      <rPr>
        <b/>
        <sz val="14"/>
        <rFont val="Calibri"/>
        <family val="2"/>
      </rPr>
      <t>UUPT</t>
    </r>
    <r>
      <rPr>
        <sz val="14"/>
        <rFont val="Calibri"/>
        <family val="2"/>
      </rPr>
      <t xml:space="preserve"> Prereq GPA Calculator (REPEATS: list the best grade)</t>
    </r>
  </si>
  <si>
    <t>Exercise Physiology</t>
  </si>
  <si>
    <t>Exercise Physiology Lab</t>
  </si>
  <si>
    <t>Intro to Psychology</t>
  </si>
  <si>
    <t>Hum. Physiology Lab</t>
  </si>
  <si>
    <r>
      <t>*</t>
    </r>
    <r>
      <rPr>
        <b/>
        <sz val="11"/>
        <rFont val="Calibri"/>
        <family val="2"/>
      </rPr>
      <t>Bold letters</t>
    </r>
    <r>
      <rPr>
        <sz val="11"/>
        <rFont val="Calibri"/>
        <family val="2"/>
      </rPr>
      <t xml:space="preserve"> are required or recommended by many PA schools</t>
    </r>
  </si>
  <si>
    <t>Sci. &amp; Math 
GPA</t>
  </si>
  <si>
    <t>Total for Science &amp; Math</t>
  </si>
  <si>
    <t>H EDU</t>
  </si>
  <si>
    <t>ANTH</t>
  </si>
  <si>
    <t>ART</t>
  </si>
  <si>
    <t xml:space="preserve">*If you have AP credits, just put AP+title of the course and your score. It will not affect your GPA. Prerequisite course work or approved equivalent coursework MUST be taken for a grade. CLEP and AP credit may not be used to fulfill a prerequisite course. </t>
  </si>
  <si>
    <r>
      <t xml:space="preserve">*OTCAS will include all of the grades, but, how each OT program view repeated courses varies; for example, </t>
    </r>
    <r>
      <rPr>
        <b/>
        <sz val="11"/>
        <color indexed="10"/>
        <rFont val="Calibri"/>
        <family val="2"/>
      </rPr>
      <t>UUOT will take the best grade</t>
    </r>
    <r>
      <rPr>
        <sz val="11"/>
        <rFont val="Calibri"/>
        <family val="2"/>
      </rPr>
      <t xml:space="preserve">. However, many programs will consider your performance in each class and the frequency of repeats. It is better to take it once and do well. Any coursework with a grade of C- or below will not be considered toward fulfillment of the occupational therapy prerequisites. </t>
    </r>
  </si>
  <si>
    <r>
      <t>*</t>
    </r>
    <r>
      <rPr>
        <b/>
        <sz val="11"/>
        <rFont val="Calibri"/>
        <family val="2"/>
      </rPr>
      <t>Bold letters</t>
    </r>
    <r>
      <rPr>
        <sz val="11"/>
        <rFont val="Calibri"/>
        <family val="2"/>
      </rPr>
      <t xml:space="preserve"> are required or recommended by many OT programs</t>
    </r>
  </si>
  <si>
    <t>*Most updated information about U of U OT program requirements, visit http://www.health.utah.edu/occupational-therapy/prospectivestudents/prospectivemot/index.php</t>
  </si>
  <si>
    <t>Kinesiology or Biomechanics or Physics</t>
  </si>
  <si>
    <t>Human Development
through Lifespan</t>
  </si>
  <si>
    <t>Total for Non-Science Prereqs</t>
  </si>
  <si>
    <t>Total for Science Prereqs</t>
  </si>
  <si>
    <t>Total for all other courses</t>
  </si>
  <si>
    <t>Non-Sci.
Prereq
GPA</t>
  </si>
  <si>
    <t>Sci.
Prereq
GPA</t>
  </si>
  <si>
    <t>Non-Sci.
GPA</t>
  </si>
  <si>
    <t>*For most updated information about dental school requirements, refer to ADEA Official Guide to Dental Schools available at the Preprofessional Advising Office or visit individual dental school websites.</t>
  </si>
  <si>
    <t>*For most updated information about vet school requirements, refer to http://www.aavmc.org/Students-Applicants-and-Advisors/Veterinary-Medical-College-Application-Service.aspx.</t>
  </si>
  <si>
    <r>
      <t>*</t>
    </r>
    <r>
      <rPr>
        <b/>
        <sz val="11"/>
        <rFont val="Calibri"/>
        <family val="2"/>
      </rPr>
      <t>Bold letters</t>
    </r>
    <r>
      <rPr>
        <sz val="11"/>
        <rFont val="Calibri"/>
        <family val="2"/>
      </rPr>
      <t xml:space="preserve"> are required or recommended by many vet schools</t>
    </r>
  </si>
  <si>
    <t>Programs / Schools</t>
  </si>
  <si>
    <t xml:space="preserve">Most updated information about requirements, refer to each program/school's website you are interested. </t>
  </si>
  <si>
    <t>DAT/PCAT/GRE</t>
  </si>
  <si>
    <t>Min.</t>
  </si>
  <si>
    <t>Ave.</t>
  </si>
  <si>
    <t>*Most PA programs have minimum overall GPA requirement that ranges between 2.5 - 3.0. However competitive applicants who have been admitted to PA programs usually have overall average cumulative GPA of 3.5 or higher. Some schools may also look at prerequisite GPA and overall GPA separately. CASPA calculate GPA in Science, Non-Science and Cumulative.</t>
  </si>
  <si>
    <r>
      <t>*</t>
    </r>
    <r>
      <rPr>
        <b/>
        <sz val="11"/>
        <color indexed="8"/>
        <rFont val="Calibri"/>
        <family val="2"/>
      </rPr>
      <t>U of U PA Program (UPAP)</t>
    </r>
    <r>
      <rPr>
        <sz val="11"/>
        <color indexed="8"/>
        <rFont val="Calibri"/>
        <family val="2"/>
      </rPr>
      <t>’s minimum GPA is 3.0 with emphasis on science GPA, and all grades including repeated courses will be calculated towards GPA. Application with less than 2.7 GPA (based on CASPA) will not be reviewed. The average GPA among accepted students for UPAP is 3.47.</t>
    </r>
  </si>
  <si>
    <r>
      <t xml:space="preserve">*Pharmacy programs have a </t>
    </r>
    <r>
      <rPr>
        <b/>
        <sz val="11"/>
        <rFont val="Calibri"/>
        <family val="2"/>
      </rPr>
      <t>minimum overall GPA requirements of 2.5 - 3.0</t>
    </r>
    <r>
      <rPr>
        <sz val="11"/>
        <rFont val="Calibri"/>
        <family val="2"/>
      </rPr>
      <t xml:space="preserve">; however, </t>
    </r>
    <r>
      <rPr>
        <sz val="11"/>
        <color indexed="10"/>
        <rFont val="Calibri"/>
        <family val="2"/>
      </rPr>
      <t xml:space="preserve">competitive applicants </t>
    </r>
    <r>
      <rPr>
        <sz val="11"/>
        <rFont val="Calibri"/>
        <family val="2"/>
      </rPr>
      <t xml:space="preserve">who have been admitted to pharmacy programs generally </t>
    </r>
    <r>
      <rPr>
        <sz val="11"/>
        <color indexed="10"/>
        <rFont val="Calibri"/>
        <family val="2"/>
      </rPr>
      <t xml:space="preserve">have </t>
    </r>
    <r>
      <rPr>
        <b/>
        <sz val="11"/>
        <color indexed="10"/>
        <rFont val="Calibri"/>
        <family val="2"/>
      </rPr>
      <t>3.5 or higher overall average GPA</t>
    </r>
    <r>
      <rPr>
        <sz val="11"/>
        <rFont val="Calibri"/>
        <family val="2"/>
      </rPr>
      <t>, depending on the program. Many pharmacy programs also look at prerequisite GPA (or sometimes called pre-professional GPA) separately.</t>
    </r>
  </si>
  <si>
    <r>
      <t>*</t>
    </r>
    <r>
      <rPr>
        <b/>
        <sz val="11"/>
        <color indexed="8"/>
        <rFont val="Calibri"/>
        <family val="2"/>
      </rPr>
      <t>PharmCAS will calculate all grades including repeated courses into your GPA</t>
    </r>
    <r>
      <rPr>
        <sz val="11"/>
        <color theme="1"/>
        <rFont val="Calibri"/>
        <family val="2"/>
        <scheme val="minor"/>
      </rPr>
      <t>. At UUCP, the second grade will be calculated in the GPA unless the second grade is C- or lower, regardless of how many additional times you retake the course.</t>
    </r>
  </si>
  <si>
    <t>Total
GPA</t>
  </si>
  <si>
    <t>KINES</t>
  </si>
  <si>
    <t>Fundamentals of Biology I</t>
  </si>
  <si>
    <t>Fundamentals of Biology I Lab</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</si>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</sst>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0.0"/>
    <numFmt numFmtId="165" formatCode="0.000"/>
    <numFmt numFmtId="166" formatCode="_([$$-409]* #,##0.00_);_([$$-409]* \(#,##0.00\);_([$$-409]* &quot;-&quot;??_);_(@_)"/>
    <numFmt numFmtId="167" formatCode="m/d/yy;@"/>
    <numFmt numFmtId="168" formatCode="&quot;$&quot;#,##0.00"/>
  </numFmts>
  <fonts count="20" x14ac:knownFonts="1">
    <font>
      <sz val="11"/>
      <color theme="1"/>
      <name val="Calibri"/>
      <family val="2"/>
      <scheme val="minor"/>
    </font>
    <font>
      <sz val="11"/>
      <name val="Calibri"/>
      <family val="2"/>
    </font>
    <font>
      <b/>
      <sz val="11"/>
      <name val="Calibri"/>
      <family val="2"/>
    </font>
    <font>
      <b/>
      <sz val="11"/>
      <color indexed="8"/>
      <name val="Calibri"/>
      <family val="2"/>
    </font>
    <font>
      <sz val="11"/>
      <color indexed="10"/>
      <name val="Calibri"/>
      <family val="2"/>
    </font>
    <font>
      <b/>
      <sz val="11"/>
      <color indexed="10"/>
      <name val="Calibri"/>
      <family val="2"/>
    </font>
    <font>
      <sz val="9"/>
      <color indexed="81"/>
      <name val="Tahoma"/>
      <charset val="1"/>
    </font>
    <font>
      <sz val="9"/>
      <color indexed="81"/>
      <name val="Tahoma"/>
      <family val="2"/>
    </font>
    <font>
      <b/>
      <sz val="9"/>
      <color indexed="81"/>
      <name val="Tahoma"/>
      <family val="2"/>
    </font>
    <font>
      <u/>
      <sz val="9"/>
      <color indexed="81"/>
      <name val="Tahoma"/>
      <family val="2"/>
    </font>
    <font>
      <sz val="11"/>
      <color indexed="8"/>
      <name val="Calibri"/>
      <family val="2"/>
    </font>
    <font>
      <sz val="14"/>
      <name val="Calibri"/>
      <family val="2"/>
    </font>
    <font>
      <b/>
      <sz val="14"/>
      <name val="Calibri"/>
      <family val="2"/>
    </font>
    <font>
      <sz val="11"/>
      <color theme="1"/>
      <name val="Calibri"/>
      <family val="2"/>
      <scheme val="minor"/>
    </font>
    <font>
      <u/>
      <sz val="11"/>
      <color theme="10"/>
      <name val="Calibri"/>
      <family val="2"/>
    </font>
    <font>
      <b/>
      <sz val="11"/>
      <color theme="1"/>
      <name val="Calibri"/>
      <family val="2"/>
      <scheme val="minor"/>
    </font>
    <font>
      <sz val="11"/>
      <name val="Calibri"/>
      <family val="2"/>
      <scheme val="minor"/>
    </font>
    <font>
      <b/>
      <sz val="11"/>
      <color rgb="FFFF0000"/>
      <name val="Calibri"/>
      <family val="2"/>
      <scheme val="minor"/>
    </font>
    <font>
      <sz val="14"/>
      <name val="Calibri"/>
      <family val="2"/>
      <scheme val="minor"/>
    </font>
    <font>
      <u/>
      <sz val="11"/>
      <color theme="10"/>
      <name val="Calibri"/>
      <family val="2"/>
      <scheme val="minor"/>
    </font>
  </fonts>
  <fills count="20">
    <fill>
      <patternFill patternType="none"/>
    </fill>
    <fill>
      <patternFill patternType="gray125"/>
    </fill>
    <fill>
      <patternFill patternType="solid">
        <fgColor theme="7" tint="0.39997558519241921"/>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rgb="FFFFC000"/>
        <bgColor indexed="64"/>
      </patternFill>
    </fill>
    <fill>
      <patternFill patternType="solid">
        <fgColor theme="7" tint="0.59999389629810485"/>
        <bgColor indexed="64"/>
      </patternFill>
    </fill>
    <fill>
      <patternFill patternType="solid">
        <fgColor rgb="FF92D050"/>
        <bgColor indexed="64"/>
      </patternFill>
    </fill>
    <fill>
      <patternFill patternType="solid">
        <fgColor theme="8" tint="0.59999389629810485"/>
        <bgColor indexed="64"/>
      </patternFill>
    </fill>
    <fill>
      <patternFill patternType="solid">
        <fgColor rgb="FFCCFF33"/>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rgb="FFCCFF66"/>
        <bgColor indexed="64"/>
      </patternFill>
    </fill>
    <fill>
      <patternFill patternType="solid">
        <fgColor rgb="FFCCCC0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66"/>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 diagonalUp="1">
      <left/>
      <right/>
      <top/>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diagonalUp="1">
      <left style="medium">
        <color indexed="64"/>
      </left>
      <right style="medium">
        <color indexed="64"/>
      </right>
      <top style="thin">
        <color indexed="64"/>
      </top>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s>
  <cellStyleXfs count="3">
    <xf numFmtId="0" fontId="0" fillId="0" borderId="0"/>
    <xf numFmtId="44" fontId="13" fillId="0" borderId="0" applyFont="0" applyFill="0" applyBorder="0" applyAlignment="0" applyProtection="0"/>
    <xf numFmtId="0" fontId="14" fillId="0" borderId="0" applyNumberFormat="0" applyFill="0" applyBorder="0" applyAlignment="0" applyProtection="0">
      <alignment vertical="top"/>
      <protection locked="0"/>
    </xf>
  </cellStyleXfs>
  <cellXfs count="279">
    <xf numFmtId="0" fontId="0" fillId="0" borderId="0" xfId="0"/>
    <xf numFmtId="0" fontId="0" fillId="0" borderId="1" xfId="0" applyBorder="1"/>
    <xf numFmtId="0" fontId="0" fillId="0" borderId="1" xfId="0" applyBorder="1" applyAlignment="1">
      <alignment horizontal="center"/>
    </xf>
    <xf numFmtId="14" fontId="0" fillId="0" borderId="1" xfId="0" applyNumberFormat="1" applyBorder="1"/>
    <xf numFmtId="0" fontId="0" fillId="0" borderId="1"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164" fontId="0" fillId="0" borderId="0" xfId="0" applyNumberFormat="1"/>
    <xf numFmtId="164" fontId="0" fillId="0" borderId="0" xfId="0" applyNumberFormat="1" applyAlignment="1">
      <alignment horizontal="center" vertical="center" wrapText="1"/>
    </xf>
    <xf numFmtId="164" fontId="0" fillId="0" borderId="0" xfId="0" applyNumberFormat="1" applyAlignment="1">
      <alignment horizontal="center" vertical="center"/>
    </xf>
    <xf numFmtId="0" fontId="0" fillId="0" borderId="1" xfId="0" applyBorder="1" applyAlignment="1">
      <alignment horizontal="left"/>
    </xf>
    <xf numFmtId="0" fontId="0" fillId="0" borderId="0" xfId="0" applyBorder="1" applyAlignment="1">
      <alignment horizontal="center" vertical="center"/>
    </xf>
    <xf numFmtId="0" fontId="0" fillId="0" borderId="0" xfId="0" applyBorder="1"/>
    <xf numFmtId="0" fontId="0" fillId="0" borderId="0" xfId="0" applyBorder="1" applyAlignment="1">
      <alignment horizontal="center"/>
    </xf>
    <xf numFmtId="0" fontId="0" fillId="0" borderId="2" xfId="0" applyBorder="1" applyAlignment="1">
      <alignment horizontal="center"/>
    </xf>
    <xf numFmtId="0" fontId="0" fillId="0" borderId="2" xfId="0" applyBorder="1" applyAlignment="1">
      <alignment horizontal="left"/>
    </xf>
    <xf numFmtId="0" fontId="0" fillId="0" borderId="2" xfId="0" applyBorder="1"/>
    <xf numFmtId="0" fontId="0" fillId="0" borderId="3" xfId="0" applyBorder="1"/>
    <xf numFmtId="0" fontId="0" fillId="0" borderId="4" xfId="0" applyBorder="1"/>
    <xf numFmtId="0" fontId="0" fillId="0" borderId="5" xfId="0" applyBorder="1" applyAlignment="1">
      <alignment horizontal="center" vertical="center"/>
    </xf>
    <xf numFmtId="0" fontId="0" fillId="0" borderId="5" xfId="0" applyBorder="1"/>
    <xf numFmtId="0" fontId="0" fillId="0" borderId="6" xfId="0" applyBorder="1"/>
    <xf numFmtId="0" fontId="0" fillId="0" borderId="2" xfId="0" applyBorder="1" applyAlignment="1">
      <alignment horizontal="center" vertical="center"/>
    </xf>
    <xf numFmtId="0" fontId="15" fillId="0" borderId="2" xfId="0" applyFont="1" applyBorder="1" applyAlignment="1">
      <alignment horizontal="center" vertical="center"/>
    </xf>
    <xf numFmtId="0" fontId="15" fillId="0" borderId="2" xfId="0" applyFont="1" applyBorder="1" applyAlignment="1">
      <alignment horizontal="left"/>
    </xf>
    <xf numFmtId="0" fontId="15" fillId="0" borderId="1" xfId="0" applyFont="1" applyBorder="1" applyAlignment="1">
      <alignment horizontal="center" vertical="center"/>
    </xf>
    <xf numFmtId="0" fontId="15" fillId="0" borderId="1" xfId="0" applyFont="1" applyBorder="1" applyAlignment="1">
      <alignment horizontal="left"/>
    </xf>
    <xf numFmtId="0" fontId="16" fillId="0" borderId="0" xfId="0" applyFont="1" applyBorder="1" applyAlignment="1">
      <alignment horizontal="left" vertical="center"/>
    </xf>
    <xf numFmtId="164" fontId="16" fillId="0" borderId="0" xfId="0" applyNumberFormat="1" applyFont="1" applyBorder="1" applyAlignment="1">
      <alignment horizontal="left" vertical="center"/>
    </xf>
    <xf numFmtId="0" fontId="0" fillId="0" borderId="0" xfId="0" applyBorder="1" applyAlignment="1">
      <alignment horizontal="left"/>
    </xf>
    <xf numFmtId="0" fontId="0" fillId="0" borderId="7" xfId="0" applyBorder="1" applyAlignment="1">
      <alignment horizontal="left"/>
    </xf>
    <xf numFmtId="0" fontId="0" fillId="0" borderId="8" xfId="0" applyBorder="1"/>
    <xf numFmtId="0" fontId="0" fillId="0" borderId="9" xfId="0" applyBorder="1"/>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14" fontId="0" fillId="0" borderId="8" xfId="0" applyNumberFormat="1" applyBorder="1"/>
    <xf numFmtId="0" fontId="0" fillId="2" borderId="10" xfId="0" applyFill="1" applyBorder="1"/>
    <xf numFmtId="0" fontId="0" fillId="3" borderId="2" xfId="0" applyFill="1" applyBorder="1"/>
    <xf numFmtId="14" fontId="0" fillId="3" borderId="2" xfId="0" applyNumberFormat="1" applyFill="1" applyBorder="1"/>
    <xf numFmtId="0" fontId="0" fillId="0" borderId="2" xfId="0" applyFill="1" applyBorder="1"/>
    <xf numFmtId="0" fontId="0" fillId="3" borderId="11" xfId="0" applyFill="1" applyBorder="1"/>
    <xf numFmtId="14" fontId="0" fillId="3" borderId="11" xfId="0" applyNumberFormat="1" applyFill="1" applyBorder="1"/>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15" fillId="4" borderId="11" xfId="0" applyFont="1" applyFill="1" applyBorder="1" applyAlignment="1">
      <alignment horizontal="center" vertical="center"/>
    </xf>
    <xf numFmtId="0" fontId="15" fillId="4" borderId="11"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0" borderId="14" xfId="0" applyFont="1" applyBorder="1" applyAlignment="1">
      <alignment horizontal="center" vertical="center" wrapText="1"/>
    </xf>
    <xf numFmtId="0" fontId="15" fillId="0" borderId="13" xfId="0" applyFont="1" applyBorder="1" applyAlignment="1">
      <alignment horizontal="center" vertical="center" wrapText="1"/>
    </xf>
    <xf numFmtId="0" fontId="0" fillId="0" borderId="15" xfId="0" applyBorder="1" applyAlignment="1">
      <alignment horizontal="center" vertical="center"/>
    </xf>
    <xf numFmtId="164" fontId="0" fillId="0" borderId="4" xfId="0" applyNumberFormat="1" applyBorder="1" applyAlignment="1">
      <alignment horizontal="center" vertical="center" wrapText="1"/>
    </xf>
    <xf numFmtId="0" fontId="0" fillId="0" borderId="16" xfId="0" applyBorder="1" applyAlignment="1">
      <alignment horizontal="center" vertical="center"/>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0" fillId="0" borderId="16" xfId="0" applyBorder="1" applyAlignment="1">
      <alignment horizontal="center" vertical="center" wrapText="1"/>
    </xf>
    <xf numFmtId="0" fontId="0" fillId="0" borderId="4" xfId="0" applyBorder="1" applyAlignment="1">
      <alignment horizontal="center" vertical="center" wrapText="1"/>
    </xf>
    <xf numFmtId="0" fontId="0" fillId="0" borderId="17" xfId="0" applyBorder="1" applyAlignment="1">
      <alignment horizontal="center" vertical="center" wrapText="1"/>
    </xf>
    <xf numFmtId="0" fontId="0" fillId="0" borderId="17"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166" fontId="13" fillId="0" borderId="16" xfId="1" applyNumberFormat="1" applyFont="1" applyBorder="1" applyAlignment="1">
      <alignment horizontal="center" vertical="center" wrapText="1"/>
    </xf>
    <xf numFmtId="166" fontId="13" fillId="0" borderId="3" xfId="1" applyNumberFormat="1" applyFont="1" applyBorder="1" applyAlignment="1">
      <alignment horizontal="center" vertical="center" wrapText="1"/>
    </xf>
    <xf numFmtId="167" fontId="0" fillId="0" borderId="16" xfId="0" applyNumberFormat="1" applyBorder="1" applyAlignment="1">
      <alignment horizontal="center" vertical="center"/>
    </xf>
    <xf numFmtId="167" fontId="0" fillId="0" borderId="4" xfId="0" applyNumberFormat="1" applyBorder="1" applyAlignment="1">
      <alignment horizontal="center" vertical="center"/>
    </xf>
    <xf numFmtId="167" fontId="0" fillId="0" borderId="17" xfId="0" applyNumberFormat="1"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164" fontId="0" fillId="0" borderId="6" xfId="0" applyNumberFormat="1" applyBorder="1" applyAlignment="1">
      <alignment horizontal="center" vertical="center"/>
    </xf>
    <xf numFmtId="0" fontId="0" fillId="0" borderId="19" xfId="0"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166" fontId="13" fillId="0" borderId="19" xfId="1" applyNumberFormat="1" applyFont="1" applyBorder="1" applyAlignment="1">
      <alignment horizontal="center" vertical="center"/>
    </xf>
    <xf numFmtId="166" fontId="13" fillId="0" borderId="2" xfId="1" applyNumberFormat="1" applyFont="1" applyBorder="1" applyAlignment="1">
      <alignment horizontal="center" vertical="center"/>
    </xf>
    <xf numFmtId="167" fontId="0" fillId="0" borderId="19" xfId="0" applyNumberFormat="1" applyBorder="1" applyAlignment="1">
      <alignment horizontal="center" vertical="center"/>
    </xf>
    <xf numFmtId="167" fontId="0" fillId="0" borderId="6" xfId="0" applyNumberFormat="1" applyBorder="1" applyAlignment="1">
      <alignment horizontal="center" vertical="center"/>
    </xf>
    <xf numFmtId="167" fontId="0" fillId="0" borderId="20" xfId="0" applyNumberFormat="1" applyBorder="1" applyAlignment="1">
      <alignment horizontal="center" vertical="center"/>
    </xf>
    <xf numFmtId="0" fontId="0" fillId="0" borderId="21" xfId="0" applyBorder="1" applyAlignment="1">
      <alignment horizontal="center" vertical="center"/>
    </xf>
    <xf numFmtId="164" fontId="0" fillId="0" borderId="22" xfId="0" applyNumberFormat="1"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166" fontId="13" fillId="0" borderId="23" xfId="1" applyNumberFormat="1" applyFont="1" applyBorder="1" applyAlignment="1">
      <alignment horizontal="center" vertical="center"/>
    </xf>
    <xf numFmtId="166" fontId="13" fillId="0" borderId="1" xfId="1" applyNumberFormat="1" applyFont="1" applyBorder="1" applyAlignment="1">
      <alignment horizontal="center" vertical="center"/>
    </xf>
    <xf numFmtId="167" fontId="0" fillId="0" borderId="23" xfId="0" applyNumberFormat="1" applyBorder="1" applyAlignment="1">
      <alignment horizontal="center" vertical="center"/>
    </xf>
    <xf numFmtId="167" fontId="0" fillId="0" borderId="22" xfId="0" applyNumberFormat="1" applyBorder="1" applyAlignment="1">
      <alignment horizontal="center" vertical="center"/>
    </xf>
    <xf numFmtId="167" fontId="0" fillId="0" borderId="24" xfId="0" applyNumberFormat="1" applyBorder="1" applyAlignment="1">
      <alignment horizontal="center" vertical="center"/>
    </xf>
    <xf numFmtId="0" fontId="17" fillId="0" borderId="25" xfId="0" applyFont="1" applyBorder="1" applyAlignment="1">
      <alignment vertical="center"/>
    </xf>
    <xf numFmtId="0" fontId="17" fillId="0" borderId="26" xfId="0" applyFont="1" applyBorder="1" applyAlignment="1">
      <alignment vertical="center"/>
    </xf>
    <xf numFmtId="0" fontId="17" fillId="0" borderId="8" xfId="0" applyFont="1" applyBorder="1" applyAlignment="1">
      <alignment vertical="center"/>
    </xf>
    <xf numFmtId="164" fontId="0" fillId="0" borderId="17" xfId="0" applyNumberFormat="1" applyBorder="1" applyAlignment="1">
      <alignment horizontal="center" vertical="center"/>
    </xf>
    <xf numFmtId="164" fontId="0" fillId="0" borderId="20" xfId="0" applyNumberFormat="1" applyBorder="1" applyAlignment="1">
      <alignment horizontal="center" vertical="center"/>
    </xf>
    <xf numFmtId="164" fontId="0" fillId="0" borderId="24" xfId="0" applyNumberFormat="1" applyBorder="1" applyAlignment="1">
      <alignment horizontal="center" vertical="center"/>
    </xf>
    <xf numFmtId="0" fontId="17" fillId="0" borderId="12" xfId="0" applyFont="1" applyBorder="1" applyAlignment="1">
      <alignment vertical="center"/>
    </xf>
    <xf numFmtId="0" fontId="14" fillId="0" borderId="6" xfId="2" applyBorder="1" applyAlignment="1" applyProtection="1">
      <alignment horizontal="center" vertical="center"/>
    </xf>
    <xf numFmtId="168" fontId="17" fillId="0" borderId="26" xfId="0" applyNumberFormat="1" applyFont="1" applyBorder="1" applyAlignment="1">
      <alignment vertical="center"/>
    </xf>
    <xf numFmtId="168" fontId="0" fillId="0" borderId="9" xfId="0" applyNumberFormat="1" applyBorder="1" applyAlignment="1">
      <alignment horizontal="center" vertical="center"/>
    </xf>
    <xf numFmtId="168" fontId="0" fillId="0" borderId="18" xfId="0" applyNumberFormat="1" applyBorder="1" applyAlignment="1">
      <alignment horizontal="center" vertical="center"/>
    </xf>
    <xf numFmtId="168" fontId="0" fillId="0" borderId="21" xfId="0" applyNumberFormat="1" applyBorder="1" applyAlignment="1">
      <alignment horizontal="center" vertical="center"/>
    </xf>
    <xf numFmtId="0" fontId="15" fillId="0" borderId="0" xfId="0" applyFont="1" applyBorder="1" applyAlignment="1">
      <alignment horizontal="center" vertical="center"/>
    </xf>
    <xf numFmtId="0" fontId="16" fillId="0" borderId="7" xfId="0" applyFont="1" applyBorder="1" applyAlignment="1">
      <alignment vertical="center"/>
    </xf>
    <xf numFmtId="0" fontId="16" fillId="0" borderId="0" xfId="0" applyFont="1" applyBorder="1" applyAlignment="1">
      <alignment vertical="center"/>
    </xf>
    <xf numFmtId="0" fontId="16" fillId="0" borderId="8" xfId="0" applyFont="1" applyBorder="1" applyAlignment="1">
      <alignment vertical="center"/>
    </xf>
    <xf numFmtId="0" fontId="0" fillId="0" borderId="20" xfId="0" applyBorder="1" applyAlignment="1">
      <alignment horizontal="center"/>
    </xf>
    <xf numFmtId="0" fontId="0" fillId="0" borderId="23" xfId="0" applyBorder="1"/>
    <xf numFmtId="0" fontId="0" fillId="0" borderId="19" xfId="0" applyBorder="1"/>
    <xf numFmtId="0" fontId="0" fillId="0" borderId="27" xfId="0" applyBorder="1"/>
    <xf numFmtId="0" fontId="0" fillId="0" borderId="24" xfId="0" applyBorder="1" applyAlignment="1">
      <alignment horizontal="center"/>
    </xf>
    <xf numFmtId="0" fontId="0" fillId="4" borderId="14" xfId="0" applyFill="1" applyBorder="1" applyAlignment="1">
      <alignment horizontal="center" vertical="center"/>
    </xf>
    <xf numFmtId="0" fontId="0" fillId="0" borderId="28" xfId="0" applyBorder="1"/>
    <xf numFmtId="0" fontId="0" fillId="0" borderId="29" xfId="0" applyBorder="1"/>
    <xf numFmtId="0" fontId="0" fillId="0" borderId="2" xfId="0"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16" fillId="0" borderId="5" xfId="0" applyFont="1" applyBorder="1" applyAlignment="1">
      <alignment vertical="center"/>
    </xf>
    <xf numFmtId="0" fontId="16" fillId="0" borderId="1" xfId="0" applyFont="1" applyBorder="1" applyAlignment="1">
      <alignment vertical="center"/>
    </xf>
    <xf numFmtId="0" fontId="16" fillId="0" borderId="3" xfId="0" applyFont="1" applyBorder="1" applyAlignment="1">
      <alignment vertical="center"/>
    </xf>
    <xf numFmtId="0" fontId="16" fillId="0" borderId="2" xfId="0" applyFont="1" applyBorder="1" applyAlignment="1">
      <alignment vertical="center"/>
    </xf>
    <xf numFmtId="0" fontId="0" fillId="0" borderId="30" xfId="0" applyBorder="1"/>
    <xf numFmtId="0" fontId="0" fillId="5" borderId="10" xfId="0" applyFill="1" applyBorder="1" applyAlignment="1">
      <alignment wrapText="1"/>
    </xf>
    <xf numFmtId="0" fontId="0" fillId="0" borderId="30" xfId="0" applyFill="1" applyBorder="1"/>
    <xf numFmtId="0" fontId="0" fillId="0" borderId="1" xfId="0" applyFill="1" applyBorder="1"/>
    <xf numFmtId="0" fontId="0" fillId="0" borderId="28" xfId="0" applyFill="1" applyBorder="1"/>
    <xf numFmtId="0" fontId="17" fillId="0" borderId="0" xfId="0" applyFont="1" applyBorder="1" applyAlignment="1">
      <alignment horizontal="left" vertical="top"/>
    </xf>
    <xf numFmtId="0" fontId="17" fillId="0" borderId="0" xfId="0" applyFont="1" applyAlignment="1">
      <alignment horizontal="left" vertical="center"/>
    </xf>
    <xf numFmtId="0" fontId="17" fillId="0" borderId="0" xfId="0" applyFont="1" applyAlignment="1">
      <alignment horizontal="left" vertical="top"/>
    </xf>
    <xf numFmtId="165" fontId="0" fillId="0" borderId="0" xfId="0" applyNumberFormat="1" applyAlignment="1">
      <alignment horizontal="center" vertical="center"/>
    </xf>
    <xf numFmtId="1" fontId="0" fillId="0" borderId="18" xfId="0" applyNumberFormat="1" applyBorder="1"/>
    <xf numFmtId="1" fontId="0" fillId="0" borderId="21" xfId="0" applyNumberFormat="1" applyBorder="1"/>
    <xf numFmtId="0" fontId="0" fillId="0" borderId="1" xfId="0" applyFont="1" applyBorder="1" applyAlignment="1">
      <alignment horizontal="left"/>
    </xf>
    <xf numFmtId="0" fontId="14" fillId="0" borderId="7" xfId="2" applyBorder="1" applyAlignment="1" applyProtection="1">
      <alignment vertical="center"/>
    </xf>
    <xf numFmtId="0" fontId="14" fillId="0" borderId="0" xfId="2" applyBorder="1" applyAlignment="1" applyProtection="1">
      <alignment vertical="center"/>
    </xf>
    <xf numFmtId="2" fontId="0" fillId="0" borderId="6" xfId="0" applyNumberFormat="1" applyBorder="1"/>
    <xf numFmtId="2" fontId="0" fillId="0" borderId="21" xfId="0" applyNumberFormat="1" applyBorder="1"/>
    <xf numFmtId="2" fontId="0" fillId="0" borderId="9" xfId="0" applyNumberFormat="1" applyBorder="1"/>
    <xf numFmtId="2" fontId="0" fillId="0" borderId="4" xfId="0" applyNumberFormat="1" applyBorder="1"/>
    <xf numFmtId="2" fontId="0" fillId="0" borderId="18" xfId="0" applyNumberFormat="1" applyBorder="1"/>
    <xf numFmtId="0" fontId="15" fillId="4" borderId="31" xfId="0" applyFont="1" applyFill="1" applyBorder="1" applyAlignment="1">
      <alignment horizontal="center" vertical="center" wrapText="1"/>
    </xf>
    <xf numFmtId="0" fontId="15" fillId="0" borderId="23" xfId="0" applyFont="1" applyBorder="1" applyAlignment="1">
      <alignment horizontal="center" vertical="center"/>
    </xf>
    <xf numFmtId="0" fontId="15" fillId="0" borderId="19" xfId="0" applyFont="1" applyBorder="1" applyAlignment="1">
      <alignment horizontal="center" vertical="center"/>
    </xf>
    <xf numFmtId="0" fontId="15" fillId="4" borderId="10" xfId="0" applyFont="1" applyFill="1" applyBorder="1" applyAlignment="1">
      <alignment horizontal="center" vertical="center"/>
    </xf>
    <xf numFmtId="0" fontId="18" fillId="0" borderId="0" xfId="0" applyFont="1" applyBorder="1" applyAlignment="1">
      <alignment horizontal="left" vertical="center"/>
    </xf>
    <xf numFmtId="0" fontId="14" fillId="0" borderId="0" xfId="2" applyAlignment="1" applyProtection="1"/>
    <xf numFmtId="164" fontId="15" fillId="0" borderId="1" xfId="0" applyNumberFormat="1" applyFont="1" applyBorder="1"/>
    <xf numFmtId="0" fontId="15" fillId="0" borderId="1" xfId="0" applyFont="1" applyFill="1" applyBorder="1" applyAlignment="1">
      <alignment horizontal="left"/>
    </xf>
    <xf numFmtId="0" fontId="0" fillId="0" borderId="7" xfId="0" applyFont="1" applyBorder="1" applyAlignment="1">
      <alignment horizontal="left"/>
    </xf>
    <xf numFmtId="0" fontId="0" fillId="0" borderId="0" xfId="0" applyFont="1" applyBorder="1" applyAlignment="1">
      <alignment horizontal="center"/>
    </xf>
    <xf numFmtId="0" fontId="0" fillId="0" borderId="0" xfId="0" applyFont="1" applyBorder="1" applyAlignment="1">
      <alignment horizontal="center" vertical="center"/>
    </xf>
    <xf numFmtId="0" fontId="0" fillId="0" borderId="0" xfId="0" applyFont="1" applyBorder="1" applyAlignment="1">
      <alignment horizontal="left"/>
    </xf>
    <xf numFmtId="0" fontId="0" fillId="0" borderId="0" xfId="0" applyFont="1" applyBorder="1"/>
    <xf numFmtId="0" fontId="0" fillId="0" borderId="0" xfId="0" applyFont="1"/>
    <xf numFmtId="164" fontId="0" fillId="0" borderId="0" xfId="0" applyNumberFormat="1" applyFont="1"/>
    <xf numFmtId="0" fontId="19" fillId="0" borderId="7" xfId="2" applyFont="1" applyBorder="1" applyAlignment="1" applyProtection="1">
      <alignment vertical="center"/>
    </xf>
    <xf numFmtId="0" fontId="0" fillId="0" borderId="32" xfId="0" applyBorder="1"/>
    <xf numFmtId="0" fontId="0" fillId="0" borderId="33" xfId="0" applyBorder="1"/>
    <xf numFmtId="0" fontId="0" fillId="0" borderId="18" xfId="0" applyBorder="1"/>
    <xf numFmtId="164" fontId="0" fillId="0" borderId="18" xfId="0" applyNumberFormat="1" applyBorder="1"/>
    <xf numFmtId="164" fontId="0" fillId="0" borderId="21" xfId="0" applyNumberFormat="1" applyBorder="1"/>
    <xf numFmtId="164" fontId="0" fillId="0" borderId="9" xfId="0" applyNumberFormat="1" applyBorder="1"/>
    <xf numFmtId="0" fontId="15" fillId="0" borderId="0" xfId="0" applyFont="1"/>
    <xf numFmtId="0" fontId="15" fillId="0" borderId="1" xfId="0" applyFont="1" applyBorder="1" applyAlignment="1">
      <alignment horizontal="left" wrapText="1"/>
    </xf>
    <xf numFmtId="0" fontId="15" fillId="0" borderId="1" xfId="0" applyFont="1" applyBorder="1" applyAlignment="1">
      <alignment horizontal="left" vertical="center"/>
    </xf>
    <xf numFmtId="0" fontId="15" fillId="0" borderId="0" xfId="0" applyFont="1" applyFill="1" applyBorder="1" applyAlignment="1">
      <alignment horizontal="left"/>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0" fillId="0" borderId="0" xfId="0" applyFill="1" applyBorder="1"/>
    <xf numFmtId="1" fontId="0" fillId="0" borderId="0" xfId="0" applyNumberFormat="1" applyFill="1" applyBorder="1"/>
    <xf numFmtId="164" fontId="15" fillId="0" borderId="0" xfId="0" applyNumberFormat="1" applyFont="1" applyFill="1" applyBorder="1"/>
    <xf numFmtId="2" fontId="0" fillId="0" borderId="0" xfId="0" applyNumberFormat="1" applyFill="1" applyBorder="1" applyAlignment="1">
      <alignment vertical="center"/>
    </xf>
    <xf numFmtId="0" fontId="0" fillId="6" borderId="13" xfId="0" applyFill="1" applyBorder="1" applyAlignment="1">
      <alignment horizontal="center" vertical="center" wrapText="1"/>
    </xf>
    <xf numFmtId="0" fontId="15" fillId="7" borderId="14" xfId="0" applyFont="1" applyFill="1" applyBorder="1" applyAlignment="1">
      <alignment horizontal="center" vertical="center" wrapText="1"/>
    </xf>
    <xf numFmtId="0" fontId="15" fillId="8" borderId="13" xfId="0" applyFont="1" applyFill="1" applyBorder="1" applyAlignment="1">
      <alignment horizontal="center" vertical="center" wrapText="1"/>
    </xf>
    <xf numFmtId="0" fontId="15" fillId="6" borderId="14" xfId="0" applyFont="1" applyFill="1" applyBorder="1" applyAlignment="1">
      <alignment horizontal="center" vertical="center" wrapText="1"/>
    </xf>
    <xf numFmtId="164" fontId="0" fillId="0" borderId="6" xfId="0" applyNumberFormat="1" applyBorder="1"/>
    <xf numFmtId="164" fontId="0" fillId="0" borderId="4" xfId="0" applyNumberFormat="1" applyBorder="1"/>
    <xf numFmtId="164" fontId="0" fillId="0" borderId="1" xfId="0" applyNumberFormat="1" applyBorder="1"/>
    <xf numFmtId="0" fontId="0" fillId="0" borderId="2" xfId="0" applyFont="1"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0" xfId="0" applyBorder="1" applyAlignment="1">
      <alignment horizontal="left" vertical="center" wrapText="1"/>
    </xf>
    <xf numFmtId="0" fontId="0" fillId="0" borderId="29" xfId="0" applyBorder="1" applyAlignment="1">
      <alignment horizontal="left" vertical="center"/>
    </xf>
    <xf numFmtId="0" fontId="0" fillId="0" borderId="28" xfId="0" applyBorder="1" applyAlignment="1">
      <alignment horizontal="left" vertical="center"/>
    </xf>
    <xf numFmtId="0" fontId="0" fillId="9" borderId="30" xfId="0" applyFill="1" applyBorder="1" applyAlignment="1">
      <alignment horizontal="left" vertical="center"/>
    </xf>
    <xf numFmtId="0" fontId="0" fillId="9" borderId="29" xfId="0" applyFill="1" applyBorder="1" applyAlignment="1">
      <alignment horizontal="left" vertical="center"/>
    </xf>
    <xf numFmtId="0" fontId="0" fillId="9" borderId="28" xfId="0" applyFill="1" applyBorder="1" applyAlignment="1">
      <alignment horizontal="left" vertical="center"/>
    </xf>
    <xf numFmtId="0" fontId="0" fillId="10" borderId="30" xfId="0" applyFill="1" applyBorder="1" applyAlignment="1">
      <alignment horizontal="left" vertical="center"/>
    </xf>
    <xf numFmtId="0" fontId="0" fillId="10" borderId="29" xfId="0" applyFill="1" applyBorder="1" applyAlignment="1">
      <alignment horizontal="left" vertical="center"/>
    </xf>
    <xf numFmtId="0" fontId="0" fillId="10" borderId="28" xfId="0" applyFill="1" applyBorder="1" applyAlignment="1">
      <alignment horizontal="left" vertical="center"/>
    </xf>
    <xf numFmtId="0" fontId="0" fillId="11" borderId="30" xfId="0" applyFill="1" applyBorder="1" applyAlignment="1">
      <alignment horizontal="left" vertical="center"/>
    </xf>
    <xf numFmtId="0" fontId="0" fillId="11" borderId="28" xfId="0" applyFill="1" applyBorder="1" applyAlignment="1">
      <alignment horizontal="left" vertical="center"/>
    </xf>
    <xf numFmtId="0" fontId="0" fillId="12" borderId="37" xfId="0" applyFill="1" applyBorder="1" applyAlignment="1">
      <alignment horizontal="left" vertical="center"/>
    </xf>
    <xf numFmtId="0" fontId="0" fillId="12" borderId="38" xfId="0" applyFill="1" applyBorder="1" applyAlignment="1">
      <alignment horizontal="left" vertical="center"/>
    </xf>
    <xf numFmtId="0" fontId="0" fillId="12" borderId="39" xfId="0" applyFill="1" applyBorder="1" applyAlignment="1">
      <alignment horizontal="left" vertical="center"/>
    </xf>
    <xf numFmtId="0" fontId="0" fillId="0" borderId="29" xfId="0" applyBorder="1" applyAlignment="1">
      <alignment horizontal="left" vertical="center" wrapText="1"/>
    </xf>
    <xf numFmtId="0" fontId="0" fillId="0" borderId="28" xfId="0" applyBorder="1" applyAlignment="1">
      <alignment horizontal="left" vertical="center" wrapText="1"/>
    </xf>
    <xf numFmtId="0" fontId="0" fillId="8" borderId="40" xfId="0" applyFill="1" applyBorder="1" applyAlignment="1">
      <alignment horizontal="left" vertical="center" wrapText="1"/>
    </xf>
    <xf numFmtId="0" fontId="0" fillId="8" borderId="41" xfId="0" applyFill="1" applyBorder="1" applyAlignment="1">
      <alignment horizontal="left" vertical="center"/>
    </xf>
    <xf numFmtId="0" fontId="0" fillId="8" borderId="42" xfId="0" applyFill="1" applyBorder="1" applyAlignment="1">
      <alignment horizontal="left" vertical="center"/>
    </xf>
    <xf numFmtId="0" fontId="16" fillId="10" borderId="50" xfId="0" applyFont="1" applyFill="1" applyBorder="1" applyAlignment="1">
      <alignment horizontal="center"/>
    </xf>
    <xf numFmtId="0" fontId="16" fillId="10" borderId="51" xfId="0" applyFont="1" applyFill="1" applyBorder="1" applyAlignment="1">
      <alignment horizontal="center"/>
    </xf>
    <xf numFmtId="0" fontId="16" fillId="10" borderId="17" xfId="0" applyFont="1" applyFill="1" applyBorder="1" applyAlignment="1">
      <alignment horizontal="center"/>
    </xf>
    <xf numFmtId="0" fontId="0" fillId="11" borderId="50" xfId="0" applyFill="1" applyBorder="1" applyAlignment="1">
      <alignment horizontal="center"/>
    </xf>
    <xf numFmtId="0" fontId="0" fillId="11" borderId="51" xfId="0" applyFill="1" applyBorder="1" applyAlignment="1">
      <alignment horizontal="center"/>
    </xf>
    <xf numFmtId="0" fontId="0" fillId="11" borderId="17" xfId="0" applyFill="1" applyBorder="1" applyAlignment="1">
      <alignment horizontal="center"/>
    </xf>
    <xf numFmtId="2" fontId="0" fillId="7" borderId="43" xfId="0" applyNumberFormat="1" applyFill="1" applyBorder="1" applyAlignment="1">
      <alignment horizontal="center" vertical="center"/>
    </xf>
    <xf numFmtId="2" fontId="0" fillId="7" borderId="44" xfId="0" applyNumberFormat="1" applyFill="1" applyBorder="1" applyAlignment="1">
      <alignment horizontal="center" vertical="center"/>
    </xf>
    <xf numFmtId="2" fontId="0" fillId="7" borderId="45" xfId="0" applyNumberFormat="1" applyFill="1" applyBorder="1" applyAlignment="1">
      <alignment horizontal="center" vertical="center"/>
    </xf>
    <xf numFmtId="2" fontId="0" fillId="8" borderId="43" xfId="0" applyNumberFormat="1" applyFill="1" applyBorder="1" applyAlignment="1">
      <alignment horizontal="center" vertical="center"/>
    </xf>
    <xf numFmtId="2" fontId="0" fillId="8" borderId="44" xfId="0" applyNumberFormat="1" applyFill="1" applyBorder="1" applyAlignment="1">
      <alignment horizontal="center" vertical="center"/>
    </xf>
    <xf numFmtId="2" fontId="0" fillId="8" borderId="45" xfId="0" applyNumberFormat="1" applyFill="1" applyBorder="1" applyAlignment="1">
      <alignment horizontal="center" vertic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2" fontId="0" fillId="4" borderId="44" xfId="0" applyNumberFormat="1" applyFill="1" applyBorder="1" applyAlignment="1">
      <alignment horizontal="center" vertical="center"/>
    </xf>
    <xf numFmtId="2" fontId="0" fillId="4" borderId="45" xfId="0" applyNumberFormat="1" applyFill="1" applyBorder="1" applyAlignment="1">
      <alignment horizontal="center" vertical="center"/>
    </xf>
    <xf numFmtId="0" fontId="0" fillId="0" borderId="49" xfId="0" applyBorder="1" applyAlignment="1">
      <alignment horizontal="center"/>
    </xf>
    <xf numFmtId="2" fontId="0" fillId="4" borderId="43" xfId="0" applyNumberFormat="1" applyFill="1" applyBorder="1" applyAlignment="1">
      <alignment horizontal="center" vertical="center"/>
    </xf>
    <xf numFmtId="0" fontId="16" fillId="0" borderId="0" xfId="0" applyFont="1" applyBorder="1" applyAlignment="1">
      <alignment horizontal="left" vertical="top" wrapText="1"/>
    </xf>
    <xf numFmtId="0" fontId="0" fillId="0" borderId="0" xfId="0" applyFont="1" applyAlignment="1">
      <alignment horizontal="left" vertical="top" wrapText="1"/>
    </xf>
    <xf numFmtId="2" fontId="0" fillId="13" borderId="43" xfId="0" applyNumberFormat="1" applyFill="1" applyBorder="1" applyAlignment="1">
      <alignment horizontal="center" vertical="center"/>
    </xf>
    <xf numFmtId="2" fontId="0" fillId="13" borderId="44" xfId="0" applyNumberFormat="1" applyFill="1" applyBorder="1" applyAlignment="1">
      <alignment horizontal="center" vertical="center"/>
    </xf>
    <xf numFmtId="2" fontId="0" fillId="13" borderId="45" xfId="0" applyNumberFormat="1" applyFill="1" applyBorder="1" applyAlignment="1">
      <alignment horizontal="center" vertical="center"/>
    </xf>
    <xf numFmtId="2" fontId="0" fillId="6" borderId="43" xfId="0" applyNumberFormat="1" applyFill="1" applyBorder="1" applyAlignment="1">
      <alignment horizontal="center" vertical="center"/>
    </xf>
    <xf numFmtId="2" fontId="0" fillId="6" borderId="44" xfId="0" applyNumberFormat="1" applyFill="1" applyBorder="1" applyAlignment="1">
      <alignment horizontal="center" vertical="center"/>
    </xf>
    <xf numFmtId="2" fontId="0" fillId="6" borderId="45" xfId="0" applyNumberFormat="1" applyFill="1" applyBorder="1" applyAlignment="1">
      <alignment horizontal="center" vertical="center"/>
    </xf>
    <xf numFmtId="0" fontId="0" fillId="14" borderId="16" xfId="0" applyFill="1" applyBorder="1" applyAlignment="1">
      <alignment horizontal="center"/>
    </xf>
    <xf numFmtId="0" fontId="0" fillId="14" borderId="3" xfId="0" applyFill="1" applyBorder="1" applyAlignment="1">
      <alignment horizontal="center"/>
    </xf>
    <xf numFmtId="0" fontId="16" fillId="0" borderId="0" xfId="0" applyFont="1" applyBorder="1" applyAlignment="1">
      <alignment horizontal="left" vertical="center" wrapText="1"/>
    </xf>
    <xf numFmtId="0" fontId="0" fillId="0" borderId="0" xfId="0" applyAlignment="1">
      <alignment horizontal="left" vertical="top" wrapText="1"/>
    </xf>
    <xf numFmtId="0" fontId="16" fillId="6" borderId="50" xfId="0" applyFont="1" applyFill="1" applyBorder="1" applyAlignment="1">
      <alignment horizontal="center"/>
    </xf>
    <xf numFmtId="0" fontId="16" fillId="6" borderId="51" xfId="0" applyFont="1" applyFill="1" applyBorder="1" applyAlignment="1">
      <alignment horizontal="center"/>
    </xf>
    <xf numFmtId="0" fontId="16" fillId="6" borderId="17" xfId="0" applyFont="1" applyFill="1" applyBorder="1" applyAlignment="1">
      <alignment horizontal="center"/>
    </xf>
    <xf numFmtId="2" fontId="0" fillId="0" borderId="46" xfId="0" applyNumberFormat="1" applyBorder="1" applyAlignment="1">
      <alignment horizontal="center" vertical="center"/>
    </xf>
    <xf numFmtId="2" fontId="0" fillId="0" borderId="47" xfId="0" applyNumberFormat="1" applyBorder="1" applyAlignment="1">
      <alignment horizontal="center" vertical="center"/>
    </xf>
    <xf numFmtId="2" fontId="0" fillId="0" borderId="48" xfId="0" applyNumberFormat="1" applyBorder="1" applyAlignment="1">
      <alignment horizontal="center" vertical="center"/>
    </xf>
    <xf numFmtId="2" fontId="0" fillId="6" borderId="52" xfId="0" applyNumberFormat="1" applyFill="1" applyBorder="1" applyAlignment="1">
      <alignment horizontal="center" vertical="center"/>
    </xf>
    <xf numFmtId="2" fontId="0" fillId="3" borderId="46" xfId="0" applyNumberFormat="1" applyFill="1" applyBorder="1" applyAlignment="1">
      <alignment horizontal="center" vertical="center"/>
    </xf>
    <xf numFmtId="2" fontId="0" fillId="3" borderId="47" xfId="0" applyNumberFormat="1" applyFill="1" applyBorder="1" applyAlignment="1">
      <alignment horizontal="center" vertical="center"/>
    </xf>
    <xf numFmtId="2" fontId="0" fillId="3" borderId="48" xfId="0" applyNumberFormat="1" applyFill="1" applyBorder="1" applyAlignment="1">
      <alignment horizontal="center" vertical="center"/>
    </xf>
    <xf numFmtId="2" fontId="0" fillId="0" borderId="53" xfId="0" applyNumberFormat="1" applyFill="1" applyBorder="1" applyAlignment="1">
      <alignment horizontal="center" vertical="center"/>
    </xf>
    <xf numFmtId="2" fontId="0" fillId="0" borderId="47" xfId="0" applyNumberFormat="1" applyFill="1" applyBorder="1" applyAlignment="1">
      <alignment horizontal="center" vertical="center"/>
    </xf>
    <xf numFmtId="2" fontId="0" fillId="0" borderId="48" xfId="0" applyNumberFormat="1" applyFill="1" applyBorder="1" applyAlignment="1">
      <alignment horizontal="center" vertical="center"/>
    </xf>
    <xf numFmtId="0" fontId="0" fillId="0" borderId="46" xfId="0" applyFill="1" applyBorder="1" applyAlignment="1">
      <alignment horizontal="center"/>
    </xf>
    <xf numFmtId="0" fontId="0" fillId="0" borderId="47" xfId="0" applyFill="1" applyBorder="1" applyAlignment="1">
      <alignment horizontal="center"/>
    </xf>
    <xf numFmtId="0" fontId="0" fillId="0" borderId="48" xfId="0" applyFill="1" applyBorder="1" applyAlignment="1">
      <alignment horizontal="center"/>
    </xf>
    <xf numFmtId="2" fontId="0" fillId="0" borderId="46" xfId="0" applyNumberFormat="1" applyFill="1" applyBorder="1" applyAlignment="1">
      <alignment horizontal="center" vertical="center"/>
    </xf>
    <xf numFmtId="0" fontId="0" fillId="0" borderId="0" xfId="0" applyFill="1" applyBorder="1" applyAlignment="1">
      <alignment horizontal="center"/>
    </xf>
    <xf numFmtId="0" fontId="0" fillId="15" borderId="54" xfId="0" applyFill="1" applyBorder="1" applyAlignment="1">
      <alignment horizontal="center" vertical="center"/>
    </xf>
    <xf numFmtId="0" fontId="0" fillId="15" borderId="55" xfId="0" applyFill="1" applyBorder="1" applyAlignment="1">
      <alignment horizontal="center" vertical="center"/>
    </xf>
    <xf numFmtId="0" fontId="0" fillId="15" borderId="56" xfId="0" applyFill="1" applyBorder="1" applyAlignment="1">
      <alignment horizontal="center" vertical="center"/>
    </xf>
    <xf numFmtId="0" fontId="0" fillId="16" borderId="54" xfId="0" applyFill="1" applyBorder="1" applyAlignment="1">
      <alignment horizontal="center" vertical="center" wrapText="1"/>
    </xf>
    <xf numFmtId="0" fontId="0" fillId="16" borderId="55" xfId="0" applyFill="1" applyBorder="1" applyAlignment="1">
      <alignment horizontal="center" vertical="center" wrapText="1"/>
    </xf>
    <xf numFmtId="0" fontId="0" fillId="16" borderId="56" xfId="0" applyFill="1" applyBorder="1" applyAlignment="1">
      <alignment horizontal="center" vertical="center" wrapText="1"/>
    </xf>
    <xf numFmtId="0" fontId="0" fillId="17" borderId="31" xfId="0" applyFill="1" applyBorder="1" applyAlignment="1">
      <alignment horizontal="center" vertical="center"/>
    </xf>
    <xf numFmtId="0" fontId="0" fillId="17" borderId="57" xfId="0" applyFill="1" applyBorder="1" applyAlignment="1">
      <alignment horizontal="center" vertical="center"/>
    </xf>
    <xf numFmtId="0" fontId="0" fillId="18" borderId="54" xfId="0" applyFill="1" applyBorder="1" applyAlignment="1">
      <alignment horizontal="center" vertical="center" wrapText="1"/>
    </xf>
    <xf numFmtId="0" fontId="0" fillId="18" borderId="55" xfId="0" applyFill="1" applyBorder="1" applyAlignment="1">
      <alignment horizontal="center" vertical="center" wrapText="1"/>
    </xf>
    <xf numFmtId="166" fontId="13" fillId="7" borderId="54" xfId="1" applyNumberFormat="1" applyFont="1" applyFill="1" applyBorder="1" applyAlignment="1">
      <alignment horizontal="center" vertical="center"/>
    </xf>
    <xf numFmtId="166" fontId="13" fillId="7" borderId="15" xfId="1" applyNumberFormat="1" applyFont="1" applyFill="1" applyBorder="1" applyAlignment="1">
      <alignment horizontal="center" vertical="center"/>
    </xf>
    <xf numFmtId="0" fontId="0" fillId="9" borderId="58" xfId="0" applyFill="1" applyBorder="1" applyAlignment="1">
      <alignment horizontal="center" vertical="center" wrapText="1"/>
    </xf>
    <xf numFmtId="0" fontId="0" fillId="9" borderId="56" xfId="0" applyFill="1" applyBorder="1" applyAlignment="1">
      <alignment horizontal="center" vertical="center" wrapText="1"/>
    </xf>
    <xf numFmtId="0" fontId="0" fillId="19" borderId="54" xfId="0" applyFill="1" applyBorder="1" applyAlignment="1">
      <alignment horizontal="center" vertical="center" wrapText="1"/>
    </xf>
    <xf numFmtId="0" fontId="0" fillId="19" borderId="55" xfId="0" applyFill="1" applyBorder="1" applyAlignment="1">
      <alignment horizontal="center" vertical="center" wrapText="1"/>
    </xf>
    <xf numFmtId="167" fontId="0" fillId="8" borderId="54" xfId="0" applyNumberFormat="1" applyFill="1" applyBorder="1" applyAlignment="1">
      <alignment horizontal="center" vertical="center" wrapText="1"/>
    </xf>
    <xf numFmtId="167" fontId="0" fillId="8" borderId="56" xfId="0" applyNumberFormat="1" applyFill="1" applyBorder="1" applyAlignment="1">
      <alignment horizontal="center" vertical="center" wrapText="1"/>
    </xf>
    <xf numFmtId="0" fontId="0" fillId="5" borderId="58" xfId="0" applyFill="1" applyBorder="1" applyAlignment="1">
      <alignment horizontal="center" vertical="center"/>
    </xf>
    <xf numFmtId="0" fontId="0" fillId="5" borderId="55" xfId="0" applyFill="1" applyBorder="1" applyAlignment="1">
      <alignment horizontal="center" vertical="center"/>
    </xf>
    <xf numFmtId="0" fontId="0" fillId="5" borderId="15" xfId="0" applyFill="1" applyBorder="1" applyAlignment="1">
      <alignment horizontal="center" vertical="center"/>
    </xf>
    <xf numFmtId="0" fontId="0" fillId="17" borderId="37" xfId="0" applyFill="1" applyBorder="1" applyAlignment="1">
      <alignment horizontal="center" vertical="center" wrapText="1"/>
    </xf>
    <xf numFmtId="0" fontId="0" fillId="17" borderId="39" xfId="0" applyFill="1" applyBorder="1" applyAlignment="1">
      <alignment horizontal="center" vertical="center" wrapText="1"/>
    </xf>
    <xf numFmtId="0" fontId="0" fillId="17" borderId="59" xfId="0" applyFill="1" applyBorder="1" applyAlignment="1">
      <alignment horizontal="center" vertical="center"/>
    </xf>
    <xf numFmtId="0" fontId="0" fillId="17" borderId="25" xfId="0" applyFill="1" applyBorder="1" applyAlignment="1">
      <alignment horizontal="center" vertical="center"/>
    </xf>
    <xf numFmtId="164" fontId="0" fillId="13" borderId="15" xfId="0" applyNumberFormat="1" applyFill="1" applyBorder="1" applyAlignment="1">
      <alignment horizontal="center" vertical="center" wrapText="1"/>
    </xf>
    <xf numFmtId="164" fontId="0" fillId="13" borderId="60" xfId="0" applyNumberFormat="1" applyFill="1" applyBorder="1" applyAlignment="1">
      <alignment horizontal="center" vertical="center" wrapText="1"/>
    </xf>
    <xf numFmtId="0" fontId="15" fillId="13" borderId="27" xfId="0" applyFont="1" applyFill="1" applyBorder="1" applyAlignment="1">
      <alignment horizontal="center" vertical="center" wrapText="1"/>
    </xf>
    <xf numFmtId="0" fontId="0" fillId="13" borderId="58" xfId="0" applyFill="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www.aavmc.org/Students-Applicants-and-Advisors/Veterinary-Medical-College-Application-Service.aspx" TargetMode="Externa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http://www.paeaonline.org/" TargetMode="Externa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hyperlink" Target="http://pharmacy.utah.edu/Student_Information/Prospective%20Students/prerx.htm" TargetMode="External"/><Relationship Id="rId2" Type="http://schemas.openxmlformats.org/officeDocument/2006/relationships/hyperlink" Target="http://www.pharmacy.utah.edu/" TargetMode="External"/><Relationship Id="rId1" Type="http://schemas.openxmlformats.org/officeDocument/2006/relationships/hyperlink" Target="http://www.aacp.org/resources/student/pharmacyforyou/admissions/admissionrequirements/Pages/default.aspx"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5.bin"/><Relationship Id="rId1" Type="http://schemas.openxmlformats.org/officeDocument/2006/relationships/hyperlink" Target="http://www.ptcas.org/ProgramPrereqs/" TargetMode="External"/><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6.bin"/><Relationship Id="rId1" Type="http://schemas.openxmlformats.org/officeDocument/2006/relationships/hyperlink" Target="http://www.health.utah.edu/occupational-therapy/prospectivestudents/prospectivemot/index.php" TargetMode="External"/><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7"/>
  <sheetViews>
    <sheetView topLeftCell="A7" zoomScale="160" zoomScaleNormal="160" workbookViewId="0">
      <pane xSplit="1" topLeftCell="B1" activePane="topRight" state="frozen"/>
      <selection pane="topRight" activeCell="A10" sqref="A10:A13"/>
    </sheetView>
  </sheetViews>
  <sheetFormatPr defaultRowHeight="15" x14ac:dyDescent="0.25"/>
  <cols>
    <col min="1" max="1" width="25.140625" customWidth="1"/>
    <col min="2" max="2" width="28.140625" customWidth="1"/>
    <col min="3" max="3" width="24" customWidth="1"/>
    <col min="4" max="5" width="12.42578125" bestFit="1" customWidth="1"/>
    <col min="6" max="6" width="7.140625" bestFit="1" customWidth="1"/>
    <col min="7" max="7" width="7" customWidth="1"/>
    <col min="8" max="8" width="35.7109375" customWidth="1"/>
    <col min="9" max="9" width="30" bestFit="1" customWidth="1"/>
    <col min="10" max="10" width="16" bestFit="1" customWidth="1"/>
    <col min="11" max="11" width="34.140625" customWidth="1"/>
  </cols>
  <sheetData>
    <row r="1" spans="1:14" s="127" customFormat="1" ht="17.25" customHeight="1" x14ac:dyDescent="0.25">
      <c r="A1" s="125" t="s">
        <v>105</v>
      </c>
      <c r="B1" s="126"/>
      <c r="C1" s="125"/>
      <c r="D1" s="125"/>
      <c r="E1" s="125"/>
      <c r="F1" s="125"/>
      <c r="G1" s="125"/>
      <c r="H1" s="125"/>
      <c r="I1" s="125"/>
      <c r="J1" s="125"/>
      <c r="K1" s="125"/>
      <c r="L1" s="125"/>
      <c r="M1" s="125"/>
      <c r="N1" s="125"/>
    </row>
    <row r="2" spans="1:14" s="127" customFormat="1" ht="17.25" customHeight="1" thickBot="1" x14ac:dyDescent="0.3">
      <c r="A2" s="125" t="s">
        <v>106</v>
      </c>
      <c r="B2" s="126"/>
      <c r="C2" s="125"/>
      <c r="D2" s="125"/>
      <c r="E2" s="125"/>
      <c r="F2" s="125"/>
      <c r="G2" s="125"/>
      <c r="H2" s="125"/>
      <c r="I2" s="125"/>
      <c r="J2" s="125"/>
      <c r="K2" s="125"/>
      <c r="L2" s="125"/>
      <c r="M2" s="125"/>
      <c r="N2" s="125"/>
    </row>
    <row r="3" spans="1:14" s="35" customFormat="1" ht="30.75" thickBot="1" x14ac:dyDescent="0.3">
      <c r="A3" s="34" t="s">
        <v>8</v>
      </c>
      <c r="B3" s="35" t="s">
        <v>2</v>
      </c>
      <c r="C3" s="35" t="s">
        <v>3</v>
      </c>
      <c r="D3" s="35" t="s">
        <v>0</v>
      </c>
      <c r="E3" s="35" t="s">
        <v>1</v>
      </c>
      <c r="F3" s="36" t="s">
        <v>9</v>
      </c>
      <c r="G3" s="36" t="s">
        <v>10</v>
      </c>
      <c r="H3" s="35" t="s">
        <v>11</v>
      </c>
      <c r="I3" s="36" t="s">
        <v>12</v>
      </c>
      <c r="J3" s="36" t="s">
        <v>13</v>
      </c>
      <c r="K3" s="36" t="s">
        <v>14</v>
      </c>
    </row>
    <row r="4" spans="1:14" s="39" customFormat="1" x14ac:dyDescent="0.25">
      <c r="A4" s="185" t="s">
        <v>116</v>
      </c>
      <c r="D4" s="40"/>
      <c r="E4" s="40"/>
    </row>
    <row r="5" spans="1:14" s="1" customFormat="1" x14ac:dyDescent="0.25">
      <c r="A5" s="186"/>
      <c r="D5" s="3"/>
      <c r="E5" s="3"/>
    </row>
    <row r="6" spans="1:14" s="32" customFormat="1" ht="14.25" customHeight="1" thickBot="1" x14ac:dyDescent="0.3">
      <c r="A6" s="187"/>
      <c r="D6" s="37"/>
      <c r="E6" s="37"/>
    </row>
    <row r="7" spans="1:14" s="122" customFormat="1" x14ac:dyDescent="0.25">
      <c r="A7" s="198" t="s">
        <v>154</v>
      </c>
    </row>
    <row r="8" spans="1:14" s="123" customFormat="1" x14ac:dyDescent="0.25">
      <c r="A8" s="199"/>
    </row>
    <row r="9" spans="1:14" s="124" customFormat="1" ht="15.75" thickBot="1" x14ac:dyDescent="0.3">
      <c r="A9" s="200"/>
    </row>
    <row r="10" spans="1:14" s="41" customFormat="1" x14ac:dyDescent="0.25">
      <c r="A10" s="188" t="s">
        <v>4</v>
      </c>
    </row>
    <row r="11" spans="1:14" s="1" customFormat="1" x14ac:dyDescent="0.25">
      <c r="A11" s="189"/>
    </row>
    <row r="12" spans="1:14" s="1" customFormat="1" x14ac:dyDescent="0.25">
      <c r="A12" s="189"/>
    </row>
    <row r="13" spans="1:14" s="32" customFormat="1" ht="15.75" thickBot="1" x14ac:dyDescent="0.3">
      <c r="A13" s="190"/>
      <c r="H13" s="18"/>
    </row>
    <row r="14" spans="1:14" s="42" customFormat="1" ht="15.75" thickBot="1" x14ac:dyDescent="0.3">
      <c r="A14" s="121" t="s">
        <v>114</v>
      </c>
      <c r="D14" s="43"/>
      <c r="E14" s="43"/>
    </row>
    <row r="15" spans="1:14" s="39" customFormat="1" x14ac:dyDescent="0.25">
      <c r="A15" s="191" t="s">
        <v>155</v>
      </c>
      <c r="D15" s="40"/>
    </row>
    <row r="16" spans="1:14" s="32" customFormat="1" ht="15.75" thickBot="1" x14ac:dyDescent="0.3">
      <c r="A16" s="192"/>
      <c r="D16" s="37"/>
    </row>
    <row r="17" spans="1:12" s="42" customFormat="1" ht="15.75" thickBot="1" x14ac:dyDescent="0.3">
      <c r="A17" s="38" t="s">
        <v>5</v>
      </c>
    </row>
    <row r="18" spans="1:12" s="21" customFormat="1" x14ac:dyDescent="0.25">
      <c r="A18" s="193" t="s">
        <v>115</v>
      </c>
    </row>
    <row r="19" spans="1:12" s="112" customFormat="1" x14ac:dyDescent="0.25">
      <c r="A19" s="194"/>
    </row>
    <row r="20" spans="1:12" s="112" customFormat="1" x14ac:dyDescent="0.25">
      <c r="A20" s="194"/>
    </row>
    <row r="21" spans="1:12" s="18" customFormat="1" ht="15.75" thickBot="1" x14ac:dyDescent="0.3">
      <c r="A21" s="195"/>
      <c r="D21" s="32"/>
    </row>
    <row r="22" spans="1:12" s="21" customFormat="1" x14ac:dyDescent="0.25">
      <c r="A22" s="182" t="s">
        <v>103</v>
      </c>
      <c r="B22" s="113"/>
      <c r="C22" s="113"/>
      <c r="D22" s="116"/>
      <c r="I22" s="120"/>
      <c r="J22" s="120"/>
      <c r="K22" s="179"/>
      <c r="L22" s="179"/>
    </row>
    <row r="23" spans="1:12" s="17" customFormat="1" x14ac:dyDescent="0.25">
      <c r="A23" s="196"/>
      <c r="B23" s="114"/>
      <c r="C23" s="114"/>
      <c r="D23" s="117"/>
      <c r="I23" s="1"/>
      <c r="J23" s="1"/>
      <c r="K23" s="180"/>
      <c r="L23" s="180"/>
    </row>
    <row r="24" spans="1:12" s="111" customFormat="1" ht="15.75" thickBot="1" x14ac:dyDescent="0.3">
      <c r="A24" s="197"/>
      <c r="B24" s="115"/>
      <c r="C24" s="115"/>
      <c r="D24" s="118"/>
      <c r="K24" s="181"/>
      <c r="L24" s="181"/>
    </row>
    <row r="25" spans="1:12" s="112" customFormat="1" x14ac:dyDescent="0.25">
      <c r="A25" s="182" t="s">
        <v>104</v>
      </c>
      <c r="B25" s="113"/>
      <c r="C25" s="113"/>
      <c r="D25" s="119"/>
      <c r="K25" s="179"/>
      <c r="L25" s="179"/>
    </row>
    <row r="26" spans="1:12" s="1" customFormat="1" x14ac:dyDescent="0.25">
      <c r="A26" s="183"/>
      <c r="B26" s="114"/>
      <c r="C26" s="114"/>
      <c r="D26" s="117"/>
      <c r="K26" s="180"/>
      <c r="L26" s="180"/>
    </row>
    <row r="27" spans="1:12" s="18" customFormat="1" ht="18" customHeight="1" thickBot="1" x14ac:dyDescent="0.3">
      <c r="A27" s="184"/>
      <c r="B27" s="115"/>
      <c r="C27" s="115"/>
      <c r="D27" s="118"/>
      <c r="I27" s="111"/>
      <c r="J27" s="111"/>
      <c r="K27" s="181"/>
      <c r="L27" s="181"/>
    </row>
  </sheetData>
  <mergeCells count="11">
    <mergeCell ref="A4:A6"/>
    <mergeCell ref="A10:A13"/>
    <mergeCell ref="A15:A16"/>
    <mergeCell ref="A18:A21"/>
    <mergeCell ref="A22:A24"/>
    <mergeCell ref="A7:A9"/>
    <mergeCell ref="K22:K24"/>
    <mergeCell ref="L22:L24"/>
    <mergeCell ref="A25:A27"/>
    <mergeCell ref="K25:K27"/>
    <mergeCell ref="L25:L27"/>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46"/>
  <sheetViews>
    <sheetView workbookViewId="0">
      <pane ySplit="8" topLeftCell="A24" activePane="bottomLeft" state="frozen"/>
      <selection pane="bottomLeft" activeCell="C39" sqref="C39"/>
    </sheetView>
  </sheetViews>
  <sheetFormatPr defaultRowHeight="15" x14ac:dyDescent="0.25"/>
  <cols>
    <col min="1" max="1" width="18.5703125" customWidth="1"/>
    <col min="2" max="2" width="9.42578125" style="2" bestFit="1" customWidth="1"/>
    <col min="3" max="3" width="5" style="2" bestFit="1" customWidth="1"/>
    <col min="4" max="4" width="7.140625" style="4" bestFit="1" customWidth="1"/>
    <col min="5" max="5" width="9.140625" style="11"/>
    <col min="6" max="6" width="27.85546875" style="11" bestFit="1" customWidth="1"/>
    <col min="7" max="7" width="9.140625" style="1"/>
    <col min="8" max="8" width="6.85546875" style="1" customWidth="1"/>
    <col min="9" max="10" width="9.140625" style="1"/>
    <col min="11" max="11" width="9.5703125" style="1" bestFit="1" customWidth="1"/>
    <col min="12" max="15" width="9.140625" style="13"/>
    <col min="17" max="17" width="9.140625" style="8"/>
  </cols>
  <sheetData>
    <row r="1" spans="1:42" x14ac:dyDescent="0.25">
      <c r="A1" s="31" t="s">
        <v>75</v>
      </c>
      <c r="B1" s="14"/>
      <c r="C1" s="12"/>
      <c r="D1" s="30"/>
      <c r="E1" s="30"/>
      <c r="F1" s="13"/>
      <c r="G1" s="13"/>
      <c r="H1" s="13"/>
      <c r="I1" s="13"/>
      <c r="J1" s="13"/>
      <c r="K1" s="13"/>
      <c r="O1"/>
      <c r="P1" s="8"/>
      <c r="Q1"/>
    </row>
    <row r="2" spans="1:42" s="104" customFormat="1" ht="19.5" customHeight="1" x14ac:dyDescent="0.25">
      <c r="A2" s="102" t="s">
        <v>192</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row>
    <row r="3" spans="1:42" s="28" customFormat="1" ht="19.5" customHeight="1" x14ac:dyDescent="0.25">
      <c r="A3" s="28" t="s">
        <v>76</v>
      </c>
      <c r="G3" s="29"/>
    </row>
    <row r="4" spans="1:42" s="28" customFormat="1" ht="19.5" customHeight="1" x14ac:dyDescent="0.25">
      <c r="A4" s="28" t="s">
        <v>156</v>
      </c>
      <c r="G4" s="29"/>
    </row>
    <row r="5" spans="1:42" s="28" customFormat="1" ht="19.5" customHeight="1" x14ac:dyDescent="0.25">
      <c r="A5" s="28" t="s">
        <v>77</v>
      </c>
      <c r="G5" s="29"/>
    </row>
    <row r="6" spans="1:42" s="28" customFormat="1" ht="19.5" customHeight="1" x14ac:dyDescent="0.25">
      <c r="A6" s="28" t="s">
        <v>102</v>
      </c>
      <c r="G6" s="29"/>
    </row>
    <row r="7" spans="1:42" s="28" customFormat="1" ht="19.5" customHeight="1" thickBot="1" x14ac:dyDescent="0.3">
      <c r="A7" s="28" t="s">
        <v>99</v>
      </c>
      <c r="G7" s="29"/>
    </row>
    <row r="8" spans="1:42" s="5" customFormat="1" ht="30.75" thickBot="1" x14ac:dyDescent="0.3">
      <c r="A8" s="110" t="s">
        <v>100</v>
      </c>
      <c r="B8" s="46" t="s">
        <v>15</v>
      </c>
      <c r="C8" s="46" t="s">
        <v>51</v>
      </c>
      <c r="D8" s="46" t="s">
        <v>16</v>
      </c>
      <c r="E8" s="46" t="s">
        <v>17</v>
      </c>
      <c r="F8" s="47" t="s">
        <v>30</v>
      </c>
      <c r="G8" s="46" t="s">
        <v>18</v>
      </c>
      <c r="H8" s="46" t="s">
        <v>24</v>
      </c>
      <c r="I8" s="46" t="s">
        <v>19</v>
      </c>
      <c r="J8" s="48" t="s">
        <v>23</v>
      </c>
      <c r="K8" s="49" t="s">
        <v>53</v>
      </c>
      <c r="L8" s="172" t="s">
        <v>54</v>
      </c>
      <c r="M8" s="173" t="s">
        <v>204</v>
      </c>
    </row>
    <row r="9" spans="1:42" x14ac:dyDescent="0.25">
      <c r="A9" s="107"/>
      <c r="B9" s="105" t="s">
        <v>52</v>
      </c>
      <c r="C9" s="15">
        <v>2019</v>
      </c>
      <c r="D9" s="24" t="s">
        <v>160</v>
      </c>
      <c r="E9" s="25">
        <v>1610</v>
      </c>
      <c r="F9" s="25" t="s">
        <v>206</v>
      </c>
      <c r="G9" s="17" t="s">
        <v>25</v>
      </c>
      <c r="H9" s="17">
        <v>4</v>
      </c>
      <c r="I9" s="1">
        <v>4</v>
      </c>
      <c r="J9" s="134">
        <f>$H9*$I9</f>
        <v>16</v>
      </c>
      <c r="K9" s="216">
        <f>J38/I38</f>
        <v>3.7141428571428574</v>
      </c>
      <c r="L9" s="218"/>
      <c r="M9" s="210">
        <f>(J38+J64)/(I38+I64)</f>
        <v>3.7</v>
      </c>
    </row>
    <row r="10" spans="1:42" x14ac:dyDescent="0.25">
      <c r="A10" s="107"/>
      <c r="B10" s="105"/>
      <c r="C10" s="15"/>
      <c r="D10" s="24"/>
      <c r="E10" s="178">
        <v>1615</v>
      </c>
      <c r="F10" s="178" t="s">
        <v>207</v>
      </c>
      <c r="G10" s="17"/>
      <c r="H10" s="17"/>
      <c r="J10" s="134"/>
      <c r="K10" s="216"/>
      <c r="L10" s="218"/>
      <c r="M10" s="211"/>
    </row>
    <row r="11" spans="1:42" x14ac:dyDescent="0.25">
      <c r="A11" s="106"/>
      <c r="B11" s="105"/>
      <c r="C11" s="15"/>
      <c r="D11" s="26"/>
      <c r="E11" s="27">
        <v>2020</v>
      </c>
      <c r="F11" s="27" t="s">
        <v>31</v>
      </c>
      <c r="G11" s="17" t="s">
        <v>108</v>
      </c>
      <c r="H11" s="1">
        <v>3.3330000000000002</v>
      </c>
      <c r="I11" s="1">
        <v>3</v>
      </c>
      <c r="J11" s="134">
        <f t="shared" ref="J11:J37" si="0">$H11*$I11</f>
        <v>9.9990000000000006</v>
      </c>
      <c r="K11" s="216"/>
      <c r="L11" s="218"/>
      <c r="M11" s="211"/>
    </row>
    <row r="12" spans="1:42" x14ac:dyDescent="0.25">
      <c r="A12" s="106"/>
      <c r="B12" s="105"/>
      <c r="C12" s="15"/>
      <c r="D12" s="26"/>
      <c r="E12" s="27">
        <v>2325</v>
      </c>
      <c r="F12" s="27" t="s">
        <v>36</v>
      </c>
      <c r="G12" s="17"/>
      <c r="J12" s="134">
        <f t="shared" si="0"/>
        <v>0</v>
      </c>
      <c r="K12" s="216"/>
      <c r="L12" s="218"/>
      <c r="M12" s="211"/>
    </row>
    <row r="13" spans="1:42" x14ac:dyDescent="0.25">
      <c r="A13" s="106"/>
      <c r="B13" s="105"/>
      <c r="C13" s="15"/>
      <c r="D13" s="26"/>
      <c r="E13" s="27">
        <v>2420</v>
      </c>
      <c r="F13" s="27" t="s">
        <v>33</v>
      </c>
      <c r="G13" s="17"/>
      <c r="J13" s="134">
        <f t="shared" si="0"/>
        <v>0</v>
      </c>
      <c r="K13" s="216"/>
      <c r="L13" s="218"/>
      <c r="M13" s="211"/>
    </row>
    <row r="14" spans="1:42" x14ac:dyDescent="0.25">
      <c r="A14" s="106"/>
      <c r="B14" s="105"/>
      <c r="C14" s="15"/>
      <c r="D14" s="26"/>
      <c r="E14" s="27">
        <v>3510</v>
      </c>
      <c r="F14" s="27" t="s">
        <v>34</v>
      </c>
      <c r="G14" s="17"/>
      <c r="J14" s="134">
        <f t="shared" si="0"/>
        <v>0</v>
      </c>
      <c r="K14" s="216"/>
      <c r="L14" s="218"/>
      <c r="M14" s="211"/>
    </row>
    <row r="15" spans="1:42" x14ac:dyDescent="0.25">
      <c r="A15" s="106"/>
      <c r="B15" s="105"/>
      <c r="C15" s="15"/>
      <c r="D15" s="26"/>
      <c r="E15" s="11">
        <v>3515</v>
      </c>
      <c r="F15" s="11" t="s">
        <v>35</v>
      </c>
      <c r="G15" s="17"/>
      <c r="J15" s="134">
        <f t="shared" si="0"/>
        <v>0</v>
      </c>
      <c r="K15" s="216"/>
      <c r="L15" s="218"/>
      <c r="M15" s="211"/>
    </row>
    <row r="16" spans="1:42" x14ac:dyDescent="0.25">
      <c r="A16" s="106"/>
      <c r="B16" s="105"/>
      <c r="C16" s="15"/>
      <c r="D16" s="26"/>
      <c r="E16" s="27">
        <v>3210</v>
      </c>
      <c r="F16" s="27" t="s">
        <v>71</v>
      </c>
      <c r="G16" s="17"/>
      <c r="J16" s="134">
        <f t="shared" si="0"/>
        <v>0</v>
      </c>
      <c r="K16" s="216"/>
      <c r="L16" s="218"/>
      <c r="M16" s="211"/>
    </row>
    <row r="17" spans="1:13" x14ac:dyDescent="0.25">
      <c r="A17" s="106"/>
      <c r="B17" s="105"/>
      <c r="C17" s="15"/>
      <c r="D17" s="26"/>
      <c r="E17" s="131">
        <v>3205</v>
      </c>
      <c r="F17" s="131" t="s">
        <v>117</v>
      </c>
      <c r="G17" s="17"/>
      <c r="J17" s="134">
        <f t="shared" si="0"/>
        <v>0</v>
      </c>
      <c r="K17" s="216"/>
      <c r="L17" s="218"/>
      <c r="M17" s="211"/>
    </row>
    <row r="18" spans="1:13" x14ac:dyDescent="0.25">
      <c r="A18" s="106"/>
      <c r="B18" s="105"/>
      <c r="C18" s="15"/>
      <c r="D18" s="26"/>
      <c r="E18" s="11">
        <v>5030</v>
      </c>
      <c r="F18" s="11" t="s">
        <v>72</v>
      </c>
      <c r="G18" s="17"/>
      <c r="J18" s="134">
        <f t="shared" si="0"/>
        <v>0</v>
      </c>
      <c r="K18" s="216"/>
      <c r="L18" s="218"/>
      <c r="M18" s="211"/>
    </row>
    <row r="19" spans="1:13" x14ac:dyDescent="0.25">
      <c r="A19" s="106"/>
      <c r="B19" s="105"/>
      <c r="C19" s="15"/>
      <c r="D19" s="26"/>
      <c r="E19" s="11">
        <v>3080</v>
      </c>
      <c r="F19" s="11" t="s">
        <v>73</v>
      </c>
      <c r="G19" s="17"/>
      <c r="J19" s="134">
        <f t="shared" si="0"/>
        <v>0</v>
      </c>
      <c r="K19" s="216"/>
      <c r="L19" s="218"/>
      <c r="M19" s="211"/>
    </row>
    <row r="20" spans="1:13" x14ac:dyDescent="0.25">
      <c r="A20" s="106"/>
      <c r="B20" s="105"/>
      <c r="C20" s="15"/>
      <c r="D20" s="26"/>
      <c r="E20" s="11">
        <v>4080</v>
      </c>
      <c r="F20" s="11" t="s">
        <v>74</v>
      </c>
      <c r="G20" s="17"/>
      <c r="J20" s="134">
        <f t="shared" si="0"/>
        <v>0</v>
      </c>
      <c r="K20" s="216"/>
      <c r="L20" s="218"/>
      <c r="M20" s="211"/>
    </row>
    <row r="21" spans="1:13" x14ac:dyDescent="0.25">
      <c r="A21" s="106"/>
      <c r="B21" s="105"/>
      <c r="C21" s="15"/>
      <c r="D21" s="26" t="s">
        <v>162</v>
      </c>
      <c r="E21" s="11">
        <v>1208</v>
      </c>
      <c r="F21" s="11" t="s">
        <v>118</v>
      </c>
      <c r="G21" s="17"/>
      <c r="J21" s="134">
        <f t="shared" si="0"/>
        <v>0</v>
      </c>
      <c r="K21" s="216"/>
      <c r="L21" s="218"/>
      <c r="M21" s="211"/>
    </row>
    <row r="22" spans="1:13" x14ac:dyDescent="0.25">
      <c r="A22" s="106"/>
      <c r="B22" s="105"/>
      <c r="C22" s="15"/>
      <c r="E22" s="27">
        <v>1210</v>
      </c>
      <c r="F22" s="27" t="s">
        <v>37</v>
      </c>
      <c r="G22" s="17"/>
      <c r="J22" s="134">
        <f t="shared" si="0"/>
        <v>0</v>
      </c>
      <c r="K22" s="216"/>
      <c r="L22" s="218"/>
      <c r="M22" s="211"/>
    </row>
    <row r="23" spans="1:13" x14ac:dyDescent="0.25">
      <c r="A23" s="106"/>
      <c r="B23" s="105"/>
      <c r="C23" s="15"/>
      <c r="D23" s="26"/>
      <c r="E23" s="27">
        <v>1215</v>
      </c>
      <c r="F23" s="27" t="s">
        <v>42</v>
      </c>
      <c r="G23" s="17"/>
      <c r="J23" s="134">
        <f t="shared" si="0"/>
        <v>0</v>
      </c>
      <c r="K23" s="216"/>
      <c r="L23" s="218"/>
      <c r="M23" s="211"/>
    </row>
    <row r="24" spans="1:13" x14ac:dyDescent="0.25">
      <c r="A24" s="106"/>
      <c r="B24" s="105"/>
      <c r="C24" s="15"/>
      <c r="D24" s="26"/>
      <c r="E24" s="27">
        <v>1220</v>
      </c>
      <c r="F24" s="27" t="s">
        <v>43</v>
      </c>
      <c r="G24" s="17"/>
      <c r="J24" s="134">
        <f t="shared" si="0"/>
        <v>0</v>
      </c>
      <c r="K24" s="216"/>
      <c r="L24" s="218"/>
      <c r="M24" s="211"/>
    </row>
    <row r="25" spans="1:13" x14ac:dyDescent="0.25">
      <c r="A25" s="106"/>
      <c r="B25" s="105"/>
      <c r="C25" s="15"/>
      <c r="D25" s="26"/>
      <c r="E25" s="27">
        <v>1225</v>
      </c>
      <c r="F25" s="27" t="s">
        <v>44</v>
      </c>
      <c r="G25" s="17"/>
      <c r="J25" s="134">
        <f t="shared" si="0"/>
        <v>0</v>
      </c>
      <c r="K25" s="216"/>
      <c r="L25" s="218"/>
      <c r="M25" s="211"/>
    </row>
    <row r="26" spans="1:13" x14ac:dyDescent="0.25">
      <c r="A26" s="106"/>
      <c r="B26" s="105"/>
      <c r="C26" s="15"/>
      <c r="D26" s="26"/>
      <c r="E26" s="131">
        <v>2308</v>
      </c>
      <c r="F26" s="131" t="s">
        <v>119</v>
      </c>
      <c r="G26" s="17"/>
      <c r="J26" s="134">
        <f t="shared" si="0"/>
        <v>0</v>
      </c>
      <c r="K26" s="216"/>
      <c r="L26" s="218"/>
      <c r="M26" s="211"/>
    </row>
    <row r="27" spans="1:13" x14ac:dyDescent="0.25">
      <c r="A27" s="106"/>
      <c r="B27" s="105"/>
      <c r="C27" s="15"/>
      <c r="D27" s="26"/>
      <c r="E27" s="27">
        <v>2310</v>
      </c>
      <c r="F27" s="27" t="s">
        <v>38</v>
      </c>
      <c r="G27" s="17"/>
      <c r="J27" s="134">
        <f t="shared" si="0"/>
        <v>0</v>
      </c>
      <c r="K27" s="216"/>
      <c r="L27" s="218"/>
      <c r="M27" s="211"/>
    </row>
    <row r="28" spans="1:13" x14ac:dyDescent="0.25">
      <c r="A28" s="106"/>
      <c r="B28" s="105"/>
      <c r="C28" s="15"/>
      <c r="D28" s="26"/>
      <c r="E28" s="27">
        <v>2315</v>
      </c>
      <c r="F28" s="27" t="s">
        <v>45</v>
      </c>
      <c r="G28" s="17"/>
      <c r="J28" s="134">
        <f t="shared" si="0"/>
        <v>0</v>
      </c>
      <c r="K28" s="216"/>
      <c r="L28" s="218"/>
      <c r="M28" s="211"/>
    </row>
    <row r="29" spans="1:13" x14ac:dyDescent="0.25">
      <c r="A29" s="106"/>
      <c r="B29" s="105"/>
      <c r="C29" s="15"/>
      <c r="D29" s="26"/>
      <c r="E29" s="27">
        <v>2320</v>
      </c>
      <c r="F29" s="27" t="s">
        <v>46</v>
      </c>
      <c r="G29" s="17"/>
      <c r="J29" s="134">
        <f t="shared" si="0"/>
        <v>0</v>
      </c>
      <c r="K29" s="216"/>
      <c r="L29" s="218"/>
      <c r="M29" s="211"/>
    </row>
    <row r="30" spans="1:13" x14ac:dyDescent="0.25">
      <c r="A30" s="106"/>
      <c r="B30" s="105"/>
      <c r="C30" s="15"/>
      <c r="D30" s="26"/>
      <c r="E30" s="27">
        <v>2325</v>
      </c>
      <c r="F30" s="27" t="s">
        <v>47</v>
      </c>
      <c r="G30" s="17"/>
      <c r="J30" s="134">
        <f t="shared" si="0"/>
        <v>0</v>
      </c>
      <c r="K30" s="216"/>
      <c r="L30" s="218"/>
      <c r="M30" s="211"/>
    </row>
    <row r="31" spans="1:13" x14ac:dyDescent="0.25">
      <c r="A31" s="106"/>
      <c r="B31" s="105"/>
      <c r="C31" s="15"/>
      <c r="D31" s="26" t="s">
        <v>163</v>
      </c>
      <c r="E31" s="131">
        <v>1500</v>
      </c>
      <c r="F31" s="131" t="s">
        <v>120</v>
      </c>
      <c r="G31" s="17"/>
      <c r="J31" s="134">
        <f t="shared" si="0"/>
        <v>0</v>
      </c>
      <c r="K31" s="216"/>
      <c r="L31" s="218"/>
      <c r="M31" s="211"/>
    </row>
    <row r="32" spans="1:13" x14ac:dyDescent="0.25">
      <c r="A32" s="106"/>
      <c r="B32" s="105"/>
      <c r="C32" s="15"/>
      <c r="E32" s="27">
        <v>2010</v>
      </c>
      <c r="F32" s="27" t="s">
        <v>39</v>
      </c>
      <c r="G32" s="17"/>
      <c r="J32" s="134">
        <f t="shared" si="0"/>
        <v>0</v>
      </c>
      <c r="K32" s="216"/>
      <c r="L32" s="218"/>
      <c r="M32" s="211"/>
    </row>
    <row r="33" spans="1:13" x14ac:dyDescent="0.25">
      <c r="A33" s="106"/>
      <c r="B33" s="105"/>
      <c r="C33" s="15"/>
      <c r="D33" s="26"/>
      <c r="E33" s="27">
        <v>2015</v>
      </c>
      <c r="F33" s="27" t="s">
        <v>48</v>
      </c>
      <c r="G33" s="17"/>
      <c r="J33" s="134">
        <f t="shared" si="0"/>
        <v>0</v>
      </c>
      <c r="K33" s="216"/>
      <c r="L33" s="218"/>
      <c r="M33" s="211"/>
    </row>
    <row r="34" spans="1:13" x14ac:dyDescent="0.25">
      <c r="A34" s="106"/>
      <c r="B34" s="105"/>
      <c r="C34" s="15"/>
      <c r="D34" s="26"/>
      <c r="E34" s="27">
        <v>2020</v>
      </c>
      <c r="F34" s="27" t="s">
        <v>49</v>
      </c>
      <c r="G34" s="17"/>
      <c r="J34" s="134">
        <f t="shared" si="0"/>
        <v>0</v>
      </c>
      <c r="K34" s="216"/>
      <c r="L34" s="218"/>
      <c r="M34" s="211"/>
    </row>
    <row r="35" spans="1:13" x14ac:dyDescent="0.25">
      <c r="A35" s="106"/>
      <c r="B35" s="105"/>
      <c r="C35" s="15"/>
      <c r="D35" s="26"/>
      <c r="E35" s="27">
        <v>2025</v>
      </c>
      <c r="F35" s="27" t="s">
        <v>50</v>
      </c>
      <c r="G35" s="17"/>
      <c r="J35" s="134">
        <f t="shared" si="0"/>
        <v>0</v>
      </c>
      <c r="K35" s="216"/>
      <c r="L35" s="218"/>
      <c r="M35" s="211"/>
    </row>
    <row r="36" spans="1:13" x14ac:dyDescent="0.25">
      <c r="A36" s="106"/>
      <c r="B36" s="105"/>
      <c r="C36" s="15"/>
      <c r="D36" s="26" t="s">
        <v>164</v>
      </c>
      <c r="E36" s="27">
        <v>1050</v>
      </c>
      <c r="F36" s="27" t="s">
        <v>40</v>
      </c>
      <c r="G36" s="17"/>
      <c r="J36" s="134">
        <f t="shared" si="0"/>
        <v>0</v>
      </c>
      <c r="K36" s="216"/>
      <c r="L36" s="218"/>
      <c r="M36" s="211"/>
    </row>
    <row r="37" spans="1:13" ht="15.75" thickBot="1" x14ac:dyDescent="0.3">
      <c r="A37" s="106"/>
      <c r="B37" s="105"/>
      <c r="C37" s="15"/>
      <c r="D37" s="26"/>
      <c r="E37" s="27">
        <v>1060</v>
      </c>
      <c r="F37" s="27" t="s">
        <v>41</v>
      </c>
      <c r="G37" s="17"/>
      <c r="J37" s="134">
        <f t="shared" si="0"/>
        <v>0</v>
      </c>
      <c r="K37" s="217"/>
      <c r="L37" s="218"/>
      <c r="M37" s="211"/>
    </row>
    <row r="38" spans="1:13" ht="15.75" thickBot="1" x14ac:dyDescent="0.3">
      <c r="A38" s="201" t="s">
        <v>70</v>
      </c>
      <c r="B38" s="202"/>
      <c r="C38" s="202"/>
      <c r="D38" s="202"/>
      <c r="E38" s="202"/>
      <c r="F38" s="202"/>
      <c r="G38" s="202"/>
      <c r="H38" s="203"/>
      <c r="I38" s="18">
        <f>SUM(I9:I37)</f>
        <v>7</v>
      </c>
      <c r="J38" s="137">
        <f>SUM(J9:J37)</f>
        <v>25.999000000000002</v>
      </c>
      <c r="K38" s="213"/>
      <c r="L38" s="207">
        <f>J64/I64</f>
        <v>3.6669999999999998</v>
      </c>
      <c r="M38" s="211"/>
    </row>
    <row r="39" spans="1:13" x14ac:dyDescent="0.25">
      <c r="A39" s="108"/>
      <c r="B39" s="105"/>
      <c r="C39" s="15"/>
      <c r="D39" s="44" t="s">
        <v>56</v>
      </c>
      <c r="E39" s="16">
        <v>1700</v>
      </c>
      <c r="F39" s="16" t="s">
        <v>58</v>
      </c>
      <c r="G39" s="17" t="s">
        <v>107</v>
      </c>
      <c r="H39" s="17">
        <v>3.6669999999999998</v>
      </c>
      <c r="I39" s="1">
        <v>3</v>
      </c>
      <c r="J39" s="138">
        <f>$H39*$I39</f>
        <v>11.000999999999999</v>
      </c>
      <c r="K39" s="214"/>
      <c r="L39" s="208"/>
      <c r="M39" s="211"/>
    </row>
    <row r="40" spans="1:13" x14ac:dyDescent="0.25">
      <c r="A40" s="106"/>
      <c r="B40" s="105"/>
      <c r="C40" s="15"/>
      <c r="D40" s="45" t="s">
        <v>55</v>
      </c>
      <c r="E40" s="11">
        <v>1010</v>
      </c>
      <c r="F40" s="11" t="s">
        <v>59</v>
      </c>
      <c r="G40" s="17"/>
      <c r="J40" s="135">
        <f t="shared" ref="J40:J63" si="1">$H40*$I40</f>
        <v>0</v>
      </c>
      <c r="K40" s="214"/>
      <c r="L40" s="208"/>
      <c r="M40" s="211"/>
    </row>
    <row r="41" spans="1:13" x14ac:dyDescent="0.25">
      <c r="A41" s="106"/>
      <c r="B41" s="105"/>
      <c r="C41" s="15"/>
      <c r="D41" s="45"/>
      <c r="E41" s="11">
        <v>2010</v>
      </c>
      <c r="F41" s="11" t="s">
        <v>60</v>
      </c>
      <c r="G41" s="17"/>
      <c r="J41" s="135">
        <f t="shared" si="1"/>
        <v>0</v>
      </c>
      <c r="K41" s="214"/>
      <c r="L41" s="208"/>
      <c r="M41" s="211"/>
    </row>
    <row r="42" spans="1:13" x14ac:dyDescent="0.25">
      <c r="A42" s="106"/>
      <c r="B42" s="105"/>
      <c r="C42" s="15"/>
      <c r="D42" s="45"/>
      <c r="E42" s="11">
        <v>3015</v>
      </c>
      <c r="F42" s="11" t="s">
        <v>127</v>
      </c>
      <c r="G42" s="17"/>
      <c r="J42" s="135"/>
      <c r="K42" s="214"/>
      <c r="L42" s="208"/>
      <c r="M42" s="211"/>
    </row>
    <row r="43" spans="1:13" x14ac:dyDescent="0.25">
      <c r="A43" s="106"/>
      <c r="B43" s="105"/>
      <c r="C43" s="15"/>
      <c r="D43" s="45"/>
      <c r="F43" s="11" t="s">
        <v>61</v>
      </c>
      <c r="G43" s="17"/>
      <c r="J43" s="135">
        <f t="shared" si="1"/>
        <v>0</v>
      </c>
      <c r="K43" s="214"/>
      <c r="L43" s="208"/>
      <c r="M43" s="211"/>
    </row>
    <row r="44" spans="1:13" x14ac:dyDescent="0.25">
      <c r="A44" s="106"/>
      <c r="B44" s="105"/>
      <c r="C44" s="15"/>
      <c r="D44" s="45"/>
      <c r="F44" s="11" t="s">
        <v>61</v>
      </c>
      <c r="G44" s="17"/>
      <c r="J44" s="135">
        <f t="shared" si="1"/>
        <v>0</v>
      </c>
      <c r="K44" s="214"/>
      <c r="L44" s="208"/>
      <c r="M44" s="211"/>
    </row>
    <row r="45" spans="1:13" x14ac:dyDescent="0.25">
      <c r="A45" s="106"/>
      <c r="B45" s="105"/>
      <c r="C45" s="15"/>
      <c r="D45" s="45"/>
      <c r="F45" s="11" t="s">
        <v>62</v>
      </c>
      <c r="G45" s="17"/>
      <c r="J45" s="135">
        <f t="shared" si="1"/>
        <v>0</v>
      </c>
      <c r="K45" s="214"/>
      <c r="L45" s="208"/>
      <c r="M45" s="211"/>
    </row>
    <row r="46" spans="1:13" x14ac:dyDescent="0.25">
      <c r="A46" s="106"/>
      <c r="B46" s="105"/>
      <c r="C46" s="15"/>
      <c r="D46" s="45"/>
      <c r="F46" s="11" t="s">
        <v>62</v>
      </c>
      <c r="G46" s="17"/>
      <c r="J46" s="135">
        <f t="shared" si="1"/>
        <v>0</v>
      </c>
      <c r="K46" s="214"/>
      <c r="L46" s="208"/>
      <c r="M46" s="211"/>
    </row>
    <row r="47" spans="1:13" x14ac:dyDescent="0.25">
      <c r="A47" s="106"/>
      <c r="B47" s="105"/>
      <c r="C47" s="15"/>
      <c r="D47" s="45"/>
      <c r="F47" s="11" t="s">
        <v>63</v>
      </c>
      <c r="G47" s="17"/>
      <c r="J47" s="135">
        <f t="shared" si="1"/>
        <v>0</v>
      </c>
      <c r="K47" s="214"/>
      <c r="L47" s="208"/>
      <c r="M47" s="211"/>
    </row>
    <row r="48" spans="1:13" x14ac:dyDescent="0.25">
      <c r="A48" s="106"/>
      <c r="B48" s="105"/>
      <c r="C48" s="15"/>
      <c r="D48" s="45"/>
      <c r="F48" s="11" t="s">
        <v>63</v>
      </c>
      <c r="G48" s="17"/>
      <c r="J48" s="135">
        <f t="shared" si="1"/>
        <v>0</v>
      </c>
      <c r="K48" s="214"/>
      <c r="L48" s="208"/>
      <c r="M48" s="211"/>
    </row>
    <row r="49" spans="1:13" x14ac:dyDescent="0.25">
      <c r="A49" s="106"/>
      <c r="B49" s="105"/>
      <c r="C49" s="15"/>
      <c r="D49" s="45"/>
      <c r="F49" s="11" t="s">
        <v>65</v>
      </c>
      <c r="G49" s="17"/>
      <c r="J49" s="135">
        <f t="shared" si="1"/>
        <v>0</v>
      </c>
      <c r="K49" s="214"/>
      <c r="L49" s="208"/>
      <c r="M49" s="211"/>
    </row>
    <row r="50" spans="1:13" x14ac:dyDescent="0.25">
      <c r="A50" s="106"/>
      <c r="B50" s="105"/>
      <c r="C50" s="15"/>
      <c r="D50" s="45"/>
      <c r="F50" s="11" t="s">
        <v>66</v>
      </c>
      <c r="G50" s="17"/>
      <c r="J50" s="135">
        <f t="shared" si="1"/>
        <v>0</v>
      </c>
      <c r="K50" s="214"/>
      <c r="L50" s="208"/>
      <c r="M50" s="211"/>
    </row>
    <row r="51" spans="1:13" x14ac:dyDescent="0.25">
      <c r="A51" s="106"/>
      <c r="B51" s="105"/>
      <c r="C51" s="15"/>
      <c r="D51" s="45"/>
      <c r="F51" s="11" t="s">
        <v>67</v>
      </c>
      <c r="G51" s="17"/>
      <c r="J51" s="135">
        <f t="shared" si="1"/>
        <v>0</v>
      </c>
      <c r="K51" s="214"/>
      <c r="L51" s="208"/>
      <c r="M51" s="211"/>
    </row>
    <row r="52" spans="1:13" x14ac:dyDescent="0.25">
      <c r="A52" s="106"/>
      <c r="B52" s="105"/>
      <c r="C52" s="15"/>
      <c r="D52" s="45"/>
      <c r="F52" s="11" t="s">
        <v>67</v>
      </c>
      <c r="G52" s="17"/>
      <c r="J52" s="135">
        <f t="shared" si="1"/>
        <v>0</v>
      </c>
      <c r="K52" s="214"/>
      <c r="L52" s="208"/>
      <c r="M52" s="211"/>
    </row>
    <row r="53" spans="1:13" x14ac:dyDescent="0.25">
      <c r="A53" s="106"/>
      <c r="B53" s="105"/>
      <c r="C53" s="15"/>
      <c r="D53" s="45"/>
      <c r="F53" s="11" t="s">
        <v>68</v>
      </c>
      <c r="G53" s="17"/>
      <c r="J53" s="135">
        <f t="shared" si="1"/>
        <v>0</v>
      </c>
      <c r="K53" s="214"/>
      <c r="L53" s="208"/>
      <c r="M53" s="211"/>
    </row>
    <row r="54" spans="1:13" x14ac:dyDescent="0.25">
      <c r="A54" s="106"/>
      <c r="B54" s="105"/>
      <c r="C54" s="15"/>
      <c r="D54" s="45" t="s">
        <v>57</v>
      </c>
      <c r="G54" s="17"/>
      <c r="J54" s="135">
        <f t="shared" si="1"/>
        <v>0</v>
      </c>
      <c r="K54" s="214"/>
      <c r="L54" s="208"/>
      <c r="M54" s="211"/>
    </row>
    <row r="55" spans="1:13" x14ac:dyDescent="0.25">
      <c r="A55" s="106"/>
      <c r="B55" s="105"/>
      <c r="C55" s="15"/>
      <c r="D55" s="45" t="s">
        <v>57</v>
      </c>
      <c r="G55" s="17"/>
      <c r="J55" s="135">
        <f t="shared" si="1"/>
        <v>0</v>
      </c>
      <c r="K55" s="214"/>
      <c r="L55" s="208"/>
      <c r="M55" s="211"/>
    </row>
    <row r="56" spans="1:13" x14ac:dyDescent="0.25">
      <c r="A56" s="106"/>
      <c r="B56" s="105"/>
      <c r="C56" s="15"/>
      <c r="D56" s="45" t="s">
        <v>57</v>
      </c>
      <c r="G56" s="17"/>
      <c r="J56" s="135">
        <f t="shared" si="1"/>
        <v>0</v>
      </c>
      <c r="K56" s="214"/>
      <c r="L56" s="208"/>
      <c r="M56" s="211"/>
    </row>
    <row r="57" spans="1:13" x14ac:dyDescent="0.25">
      <c r="A57" s="106"/>
      <c r="B57" s="105"/>
      <c r="C57" s="15"/>
      <c r="D57" s="45" t="s">
        <v>57</v>
      </c>
      <c r="G57" s="17"/>
      <c r="J57" s="135">
        <f t="shared" si="1"/>
        <v>0</v>
      </c>
      <c r="K57" s="214"/>
      <c r="L57" s="208"/>
      <c r="M57" s="211"/>
    </row>
    <row r="58" spans="1:13" x14ac:dyDescent="0.25">
      <c r="A58" s="106"/>
      <c r="B58" s="105"/>
      <c r="C58" s="15"/>
      <c r="D58" s="45" t="s">
        <v>57</v>
      </c>
      <c r="G58" s="17"/>
      <c r="J58" s="135">
        <f t="shared" si="1"/>
        <v>0</v>
      </c>
      <c r="K58" s="214"/>
      <c r="L58" s="208"/>
      <c r="M58" s="211"/>
    </row>
    <row r="59" spans="1:13" x14ac:dyDescent="0.25">
      <c r="A59" s="106"/>
      <c r="B59" s="105"/>
      <c r="C59" s="15"/>
      <c r="D59" s="45" t="s">
        <v>57</v>
      </c>
      <c r="G59" s="17"/>
      <c r="J59" s="135">
        <f t="shared" si="1"/>
        <v>0</v>
      </c>
      <c r="K59" s="214"/>
      <c r="L59" s="208"/>
      <c r="M59" s="211"/>
    </row>
    <row r="60" spans="1:13" x14ac:dyDescent="0.25">
      <c r="A60" s="106"/>
      <c r="B60" s="105"/>
      <c r="C60" s="15"/>
      <c r="D60" s="45" t="s">
        <v>57</v>
      </c>
      <c r="G60" s="17"/>
      <c r="J60" s="135">
        <f t="shared" si="1"/>
        <v>0</v>
      </c>
      <c r="K60" s="214"/>
      <c r="L60" s="208"/>
      <c r="M60" s="211"/>
    </row>
    <row r="61" spans="1:13" x14ac:dyDescent="0.25">
      <c r="A61" s="106"/>
      <c r="B61" s="105"/>
      <c r="C61" s="15"/>
      <c r="D61" s="45" t="s">
        <v>57</v>
      </c>
      <c r="G61" s="17"/>
      <c r="J61" s="135">
        <f t="shared" si="1"/>
        <v>0</v>
      </c>
      <c r="K61" s="214"/>
      <c r="L61" s="208"/>
      <c r="M61" s="211"/>
    </row>
    <row r="62" spans="1:13" x14ac:dyDescent="0.25">
      <c r="A62" s="106"/>
      <c r="B62" s="105"/>
      <c r="C62" s="15"/>
      <c r="D62" s="45" t="s">
        <v>57</v>
      </c>
      <c r="G62" s="17"/>
      <c r="J62" s="135">
        <f t="shared" si="1"/>
        <v>0</v>
      </c>
      <c r="K62" s="214"/>
      <c r="L62" s="208"/>
      <c r="M62" s="211"/>
    </row>
    <row r="63" spans="1:13" ht="15.75" thickBot="1" x14ac:dyDescent="0.3">
      <c r="A63" s="106"/>
      <c r="B63" s="105"/>
      <c r="C63" s="15"/>
      <c r="D63" s="45" t="s">
        <v>57</v>
      </c>
      <c r="G63" s="17"/>
      <c r="J63" s="135">
        <f t="shared" si="1"/>
        <v>0</v>
      </c>
      <c r="K63" s="215"/>
      <c r="L63" s="209"/>
      <c r="M63" s="212"/>
    </row>
    <row r="64" spans="1:13" ht="15.75" thickBot="1" x14ac:dyDescent="0.3">
      <c r="A64" s="204" t="s">
        <v>69</v>
      </c>
      <c r="B64" s="205"/>
      <c r="C64" s="205"/>
      <c r="D64" s="205"/>
      <c r="E64" s="205"/>
      <c r="F64" s="205"/>
      <c r="G64" s="205"/>
      <c r="H64" s="206"/>
      <c r="I64" s="18">
        <f>SUM(I39:I63)</f>
        <v>3</v>
      </c>
      <c r="J64" s="136">
        <f>SUM(J39:J63)</f>
        <v>11.000999999999999</v>
      </c>
      <c r="K64" s="17"/>
      <c r="L64" s="17"/>
      <c r="M64" s="17"/>
    </row>
    <row r="65" spans="1:13" x14ac:dyDescent="0.25">
      <c r="B65" s="15"/>
      <c r="C65" s="15"/>
      <c r="D65" s="6"/>
      <c r="E65" s="16"/>
      <c r="F65" s="16"/>
      <c r="G65" s="17"/>
      <c r="H65" s="17"/>
      <c r="I65" s="17"/>
      <c r="J65" s="17"/>
      <c r="L65" s="1"/>
      <c r="M65" s="1"/>
    </row>
    <row r="66" spans="1:13" x14ac:dyDescent="0.25">
      <c r="A66" s="1"/>
      <c r="B66" s="109"/>
      <c r="L66" s="1"/>
      <c r="M66" s="1"/>
    </row>
    <row r="67" spans="1:13" x14ac:dyDescent="0.25">
      <c r="A67" s="1"/>
      <c r="B67" s="109"/>
      <c r="L67" s="1"/>
      <c r="M67" s="1"/>
    </row>
    <row r="68" spans="1:13" x14ac:dyDescent="0.25">
      <c r="A68" s="1"/>
      <c r="B68" s="109"/>
      <c r="L68" s="1"/>
      <c r="M68" s="1"/>
    </row>
    <row r="69" spans="1:13" x14ac:dyDescent="0.25">
      <c r="A69" s="1"/>
      <c r="B69" s="109"/>
      <c r="L69" s="1"/>
      <c r="M69" s="1"/>
    </row>
    <row r="70" spans="1:13" x14ac:dyDescent="0.25">
      <c r="A70" s="1"/>
      <c r="B70" s="109"/>
      <c r="L70" s="1"/>
      <c r="M70" s="1"/>
    </row>
    <row r="71" spans="1:13" x14ac:dyDescent="0.25">
      <c r="A71" s="1"/>
      <c r="B71" s="109"/>
      <c r="L71" s="1"/>
      <c r="M71" s="1"/>
    </row>
    <row r="72" spans="1:13" x14ac:dyDescent="0.25">
      <c r="A72" s="1"/>
      <c r="B72" s="109"/>
      <c r="L72" s="1"/>
      <c r="M72" s="1"/>
    </row>
    <row r="73" spans="1:13" x14ac:dyDescent="0.25">
      <c r="A73" s="1"/>
      <c r="B73" s="109"/>
      <c r="L73" s="1"/>
      <c r="M73" s="1"/>
    </row>
    <row r="74" spans="1:13" x14ac:dyDescent="0.25">
      <c r="A74" s="1"/>
      <c r="B74" s="109"/>
      <c r="L74" s="1"/>
      <c r="M74" s="1"/>
    </row>
    <row r="75" spans="1:13" x14ac:dyDescent="0.25">
      <c r="A75" s="1"/>
      <c r="B75" s="109"/>
      <c r="L75" s="1"/>
      <c r="M75" s="1"/>
    </row>
    <row r="76" spans="1:13" x14ac:dyDescent="0.25">
      <c r="A76" s="1"/>
      <c r="B76" s="109"/>
      <c r="L76" s="1"/>
      <c r="M76" s="1"/>
    </row>
    <row r="77" spans="1:13" x14ac:dyDescent="0.25">
      <c r="A77" s="1"/>
      <c r="B77" s="109"/>
      <c r="L77" s="1"/>
      <c r="M77" s="1"/>
    </row>
    <row r="78" spans="1:13" x14ac:dyDescent="0.25">
      <c r="A78" s="1"/>
      <c r="B78" s="109"/>
      <c r="L78" s="1"/>
      <c r="M78" s="1"/>
    </row>
    <row r="79" spans="1:13" x14ac:dyDescent="0.25">
      <c r="A79" s="1"/>
      <c r="B79" s="109"/>
      <c r="L79" s="1"/>
      <c r="M79" s="1"/>
    </row>
    <row r="80" spans="1:13" x14ac:dyDescent="0.25">
      <c r="A80" s="1"/>
      <c r="B80" s="109"/>
      <c r="L80" s="1"/>
      <c r="M80" s="1"/>
    </row>
    <row r="81" spans="1:17" x14ac:dyDescent="0.25">
      <c r="A81" s="1"/>
      <c r="B81" s="109"/>
      <c r="L81" s="1"/>
      <c r="M81" s="1"/>
    </row>
    <row r="82" spans="1:17" x14ac:dyDescent="0.25">
      <c r="A82" s="1"/>
      <c r="B82" s="109"/>
      <c r="L82" s="1"/>
      <c r="M82" s="1"/>
    </row>
    <row r="83" spans="1:17" x14ac:dyDescent="0.25">
      <c r="A83" s="1"/>
      <c r="B83" s="109"/>
      <c r="L83" s="1"/>
      <c r="M83" s="1"/>
    </row>
    <row r="84" spans="1:17" x14ac:dyDescent="0.25">
      <c r="A84" s="1"/>
      <c r="B84" s="109"/>
      <c r="L84" s="1"/>
      <c r="M84" s="1"/>
    </row>
    <row r="85" spans="1:17" x14ac:dyDescent="0.25">
      <c r="A85" s="1"/>
      <c r="B85" s="109"/>
      <c r="L85" s="1"/>
      <c r="M85" s="1"/>
    </row>
    <row r="86" spans="1:17" x14ac:dyDescent="0.25">
      <c r="A86" s="1"/>
      <c r="B86" s="109"/>
      <c r="L86" s="1"/>
      <c r="M86" s="1"/>
    </row>
    <row r="87" spans="1:17" x14ac:dyDescent="0.25">
      <c r="A87" s="1"/>
      <c r="B87" s="109"/>
      <c r="L87" s="1"/>
      <c r="M87" s="1"/>
    </row>
    <row r="88" spans="1:17" x14ac:dyDescent="0.25">
      <c r="A88" s="1"/>
      <c r="B88" s="109"/>
      <c r="L88" s="1"/>
      <c r="M88" s="1"/>
    </row>
    <row r="89" spans="1:17" x14ac:dyDescent="0.25">
      <c r="A89" s="1"/>
      <c r="B89" s="109"/>
      <c r="L89" s="1"/>
      <c r="M89" s="1"/>
    </row>
    <row r="90" spans="1:17" x14ac:dyDescent="0.25">
      <c r="A90" s="1"/>
      <c r="B90" s="109"/>
      <c r="L90" s="1"/>
      <c r="M90" s="1"/>
    </row>
    <row r="91" spans="1:17" x14ac:dyDescent="0.25">
      <c r="A91" s="1"/>
      <c r="B91" s="109"/>
      <c r="L91" s="1"/>
      <c r="M91" s="1"/>
    </row>
    <row r="92" spans="1:17" x14ac:dyDescent="0.25">
      <c r="A92" s="1"/>
      <c r="B92" s="109"/>
      <c r="K92" s="13"/>
      <c r="M92"/>
      <c r="N92" s="8"/>
      <c r="O92"/>
      <c r="Q92"/>
    </row>
    <row r="93" spans="1:17" ht="30" x14ac:dyDescent="0.25">
      <c r="A93" s="1"/>
      <c r="F93" s="5" t="s">
        <v>21</v>
      </c>
      <c r="G93" s="9" t="s">
        <v>22</v>
      </c>
      <c r="I93" s="13"/>
      <c r="J93" s="13"/>
      <c r="K93" s="13"/>
      <c r="M93"/>
      <c r="N93" s="8"/>
      <c r="O93"/>
      <c r="Q93"/>
    </row>
    <row r="94" spans="1:17" x14ac:dyDescent="0.25">
      <c r="A94" s="1"/>
      <c r="F94" s="5" t="s">
        <v>25</v>
      </c>
      <c r="G94" s="10">
        <v>4</v>
      </c>
      <c r="I94" s="13"/>
      <c r="J94" s="13"/>
      <c r="K94" s="13"/>
      <c r="M94"/>
      <c r="N94" s="8"/>
      <c r="O94"/>
      <c r="Q94"/>
    </row>
    <row r="95" spans="1:17" x14ac:dyDescent="0.25">
      <c r="A95" s="1"/>
      <c r="F95" s="5" t="s">
        <v>107</v>
      </c>
      <c r="G95" s="128">
        <v>3.6669999999999998</v>
      </c>
      <c r="I95" s="13"/>
      <c r="J95" s="13"/>
      <c r="K95" s="13"/>
      <c r="M95"/>
      <c r="N95" s="8"/>
      <c r="O95"/>
      <c r="Q95"/>
    </row>
    <row r="96" spans="1:17" x14ac:dyDescent="0.25">
      <c r="A96" s="1"/>
      <c r="F96" s="5" t="s">
        <v>108</v>
      </c>
      <c r="G96" s="128">
        <v>3.3330000000000002</v>
      </c>
      <c r="I96" s="13"/>
      <c r="J96" s="13"/>
      <c r="K96" s="13"/>
      <c r="M96"/>
      <c r="N96" s="8"/>
      <c r="O96"/>
      <c r="Q96"/>
    </row>
    <row r="97" spans="1:17" x14ac:dyDescent="0.25">
      <c r="A97" s="1"/>
      <c r="F97" s="5" t="s">
        <v>26</v>
      </c>
      <c r="G97" s="10">
        <v>3</v>
      </c>
      <c r="I97" s="13"/>
      <c r="J97" s="13"/>
      <c r="K97" s="13"/>
      <c r="M97"/>
      <c r="N97" s="8"/>
      <c r="O97"/>
      <c r="Q97"/>
    </row>
    <row r="98" spans="1:17" x14ac:dyDescent="0.25">
      <c r="A98" s="1"/>
      <c r="F98" s="5" t="s">
        <v>109</v>
      </c>
      <c r="G98" s="128">
        <v>2.6669999999999998</v>
      </c>
      <c r="I98" s="13"/>
      <c r="J98" s="13"/>
      <c r="K98" s="13"/>
      <c r="M98"/>
      <c r="N98" s="8"/>
      <c r="O98"/>
      <c r="Q98"/>
    </row>
    <row r="99" spans="1:17" x14ac:dyDescent="0.25">
      <c r="A99" s="1"/>
      <c r="F99" s="5" t="s">
        <v>111</v>
      </c>
      <c r="G99" s="128">
        <v>2.3330000000000002</v>
      </c>
      <c r="I99" s="13"/>
      <c r="J99" s="13"/>
      <c r="K99" s="13"/>
      <c r="M99"/>
      <c r="N99" s="8"/>
      <c r="O99"/>
      <c r="Q99"/>
    </row>
    <row r="100" spans="1:17" x14ac:dyDescent="0.25">
      <c r="A100" s="1"/>
      <c r="F100" s="5" t="s">
        <v>27</v>
      </c>
      <c r="G100" s="10">
        <v>2</v>
      </c>
      <c r="I100" s="13"/>
      <c r="J100" s="13"/>
      <c r="K100" s="13"/>
      <c r="M100"/>
      <c r="N100" s="8"/>
      <c r="O100"/>
      <c r="Q100"/>
    </row>
    <row r="101" spans="1:17" x14ac:dyDescent="0.25">
      <c r="A101" s="1"/>
      <c r="F101" s="5" t="s">
        <v>110</v>
      </c>
      <c r="G101" s="128">
        <v>1.667</v>
      </c>
      <c r="I101" s="13"/>
      <c r="J101" s="13"/>
      <c r="K101" s="13"/>
      <c r="M101"/>
      <c r="N101" s="8"/>
      <c r="O101"/>
      <c r="Q101"/>
    </row>
    <row r="102" spans="1:17" x14ac:dyDescent="0.25">
      <c r="A102" s="1"/>
      <c r="F102" s="5" t="s">
        <v>113</v>
      </c>
      <c r="G102" s="128">
        <v>1.333</v>
      </c>
      <c r="I102" s="13"/>
      <c r="J102" s="13"/>
      <c r="K102" s="13"/>
      <c r="M102"/>
      <c r="N102" s="8"/>
      <c r="O102"/>
      <c r="Q102"/>
    </row>
    <row r="103" spans="1:17" x14ac:dyDescent="0.25">
      <c r="A103" s="1"/>
      <c r="F103" s="5" t="s">
        <v>28</v>
      </c>
      <c r="G103" s="10">
        <v>1</v>
      </c>
      <c r="I103" s="13"/>
      <c r="J103" s="13"/>
      <c r="K103" s="13"/>
      <c r="M103"/>
      <c r="N103" s="8"/>
      <c r="O103"/>
      <c r="Q103"/>
    </row>
    <row r="104" spans="1:17" x14ac:dyDescent="0.25">
      <c r="A104" s="1"/>
      <c r="F104" s="5" t="s">
        <v>112</v>
      </c>
      <c r="G104" s="128">
        <v>0.66700000000000004</v>
      </c>
      <c r="I104" s="13"/>
      <c r="J104" s="13"/>
      <c r="K104" s="13"/>
      <c r="M104"/>
      <c r="N104" s="8"/>
      <c r="O104"/>
      <c r="Q104"/>
    </row>
    <row r="105" spans="1:17" x14ac:dyDescent="0.25">
      <c r="A105" s="1"/>
      <c r="F105" s="5" t="s">
        <v>29</v>
      </c>
      <c r="G105" s="10">
        <v>0</v>
      </c>
      <c r="I105" s="13"/>
      <c r="J105" s="13"/>
      <c r="K105" s="13"/>
      <c r="M105"/>
      <c r="N105" s="8"/>
      <c r="O105"/>
      <c r="Q105"/>
    </row>
    <row r="106" spans="1:17" x14ac:dyDescent="0.25">
      <c r="A106" s="1"/>
      <c r="F106" s="10" t="s">
        <v>78</v>
      </c>
      <c r="G106"/>
      <c r="I106" s="13"/>
      <c r="J106" s="13"/>
      <c r="K106" s="13"/>
      <c r="M106"/>
      <c r="N106" s="8"/>
      <c r="O106"/>
      <c r="Q106"/>
    </row>
    <row r="107" spans="1:17" x14ac:dyDescent="0.25">
      <c r="A107" s="1"/>
      <c r="F107" s="10" t="s">
        <v>79</v>
      </c>
      <c r="G107"/>
      <c r="I107" s="13"/>
      <c r="J107" s="13"/>
      <c r="K107" s="13"/>
      <c r="M107"/>
      <c r="N107" s="8"/>
      <c r="O107"/>
      <c r="Q107"/>
    </row>
    <row r="108" spans="1:17" x14ac:dyDescent="0.25">
      <c r="A108" s="1"/>
      <c r="B108" s="8"/>
      <c r="C108"/>
      <c r="D108" s="1"/>
      <c r="E108" s="1"/>
      <c r="F108" s="1"/>
      <c r="I108" s="13"/>
      <c r="J108" s="13"/>
      <c r="K108" s="13"/>
      <c r="M108"/>
      <c r="N108" s="8"/>
      <c r="O108"/>
      <c r="Q108"/>
    </row>
    <row r="109" spans="1:17" x14ac:dyDescent="0.25">
      <c r="A109" s="1"/>
      <c r="B109" s="8"/>
      <c r="C109"/>
      <c r="D109" s="1"/>
      <c r="E109" s="1"/>
      <c r="F109" s="1"/>
      <c r="I109" s="13"/>
      <c r="J109" s="13"/>
      <c r="K109" s="13"/>
      <c r="M109"/>
      <c r="N109" s="8"/>
      <c r="O109"/>
      <c r="Q109"/>
    </row>
    <row r="110" spans="1:17" x14ac:dyDescent="0.25">
      <c r="A110" s="1"/>
      <c r="B110" s="8"/>
      <c r="C110"/>
      <c r="D110" s="1"/>
      <c r="E110" s="1"/>
      <c r="F110" s="1"/>
      <c r="I110" s="13"/>
      <c r="J110" s="13"/>
      <c r="K110" s="13"/>
      <c r="M110"/>
      <c r="N110" s="8"/>
      <c r="O110"/>
      <c r="Q110"/>
    </row>
    <row r="111" spans="1:17" x14ac:dyDescent="0.25">
      <c r="A111" s="1"/>
      <c r="B111" s="8"/>
      <c r="C111"/>
      <c r="D111" s="1"/>
      <c r="E111" s="1"/>
      <c r="F111" s="1"/>
      <c r="I111" s="13"/>
      <c r="J111" s="13"/>
      <c r="K111" s="13"/>
      <c r="M111"/>
      <c r="N111" s="8"/>
      <c r="O111"/>
      <c r="Q111"/>
    </row>
    <row r="112" spans="1:17" x14ac:dyDescent="0.25">
      <c r="A112" s="1"/>
      <c r="B112" s="8"/>
      <c r="C112"/>
      <c r="D112" s="1"/>
      <c r="E112" s="1"/>
      <c r="F112" s="1"/>
      <c r="I112" s="13"/>
      <c r="J112" s="13"/>
      <c r="K112" s="13"/>
      <c r="M112"/>
      <c r="N112" s="8"/>
      <c r="O112"/>
      <c r="Q112"/>
    </row>
    <row r="113" spans="1:17" x14ac:dyDescent="0.25">
      <c r="A113" s="1"/>
      <c r="B113" s="8"/>
      <c r="C113"/>
      <c r="D113" s="1"/>
      <c r="E113" s="1"/>
      <c r="F113" s="1"/>
      <c r="I113" s="13"/>
      <c r="J113" s="13"/>
      <c r="K113" s="13"/>
      <c r="M113"/>
      <c r="N113" s="8"/>
      <c r="O113"/>
      <c r="Q113"/>
    </row>
    <row r="114" spans="1:17" x14ac:dyDescent="0.25">
      <c r="A114" s="1"/>
      <c r="B114" s="8"/>
      <c r="C114"/>
      <c r="D114" s="1"/>
      <c r="E114" s="1"/>
      <c r="F114" s="1"/>
      <c r="I114" s="13"/>
      <c r="J114" s="13"/>
      <c r="K114" s="13"/>
      <c r="M114"/>
      <c r="N114" s="8"/>
      <c r="O114"/>
      <c r="Q114"/>
    </row>
    <row r="115" spans="1:17" x14ac:dyDescent="0.25">
      <c r="A115" s="1"/>
      <c r="B115" s="8"/>
      <c r="C115"/>
      <c r="D115" s="1"/>
      <c r="E115" s="1"/>
      <c r="F115" s="1"/>
      <c r="I115" s="13"/>
      <c r="J115" s="13"/>
      <c r="K115" s="13"/>
      <c r="M115"/>
      <c r="N115" s="8"/>
      <c r="O115"/>
      <c r="Q115"/>
    </row>
    <row r="116" spans="1:17" x14ac:dyDescent="0.25">
      <c r="A116" s="1"/>
      <c r="B116" s="8"/>
      <c r="C116"/>
      <c r="D116" s="1"/>
      <c r="E116" s="1"/>
      <c r="F116" s="1"/>
      <c r="I116" s="13"/>
      <c r="J116" s="13"/>
      <c r="K116" s="13"/>
      <c r="O116"/>
      <c r="P116" s="8"/>
      <c r="Q116"/>
    </row>
    <row r="117" spans="1:17" x14ac:dyDescent="0.25">
      <c r="A117" s="1"/>
      <c r="C117" s="4"/>
      <c r="D117" s="11"/>
      <c r="F117" s="1"/>
      <c r="K117" s="13"/>
      <c r="O117"/>
      <c r="P117" s="8"/>
      <c r="Q117"/>
    </row>
    <row r="118" spans="1:17" x14ac:dyDescent="0.25">
      <c r="A118" s="1"/>
      <c r="C118" s="4"/>
      <c r="D118" s="11"/>
      <c r="F118" s="1"/>
      <c r="K118" s="13"/>
      <c r="O118"/>
      <c r="P118" s="8"/>
      <c r="Q118"/>
    </row>
    <row r="119" spans="1:17" x14ac:dyDescent="0.25">
      <c r="A119" s="1"/>
      <c r="C119" s="4"/>
      <c r="D119" s="11"/>
      <c r="F119" s="1"/>
      <c r="K119" s="13"/>
      <c r="O119"/>
      <c r="P119" s="8"/>
      <c r="Q119"/>
    </row>
    <row r="120" spans="1:17" x14ac:dyDescent="0.25">
      <c r="A120" s="1"/>
      <c r="C120" s="4"/>
      <c r="D120" s="11"/>
      <c r="F120" s="1"/>
      <c r="K120" s="13"/>
      <c r="O120"/>
      <c r="P120" s="8"/>
      <c r="Q120"/>
    </row>
    <row r="121" spans="1:17" x14ac:dyDescent="0.25">
      <c r="A121" s="1"/>
      <c r="C121" s="4"/>
      <c r="D121" s="11"/>
      <c r="F121" s="1"/>
      <c r="K121" s="13"/>
      <c r="O121"/>
      <c r="P121" s="8"/>
      <c r="Q121"/>
    </row>
    <row r="122" spans="1:17" x14ac:dyDescent="0.25">
      <c r="A122" s="1"/>
      <c r="C122" s="4"/>
      <c r="D122" s="11"/>
      <c r="F122" s="1"/>
      <c r="K122" s="13"/>
      <c r="O122"/>
      <c r="P122" s="8"/>
      <c r="Q122"/>
    </row>
    <row r="123" spans="1:17" x14ac:dyDescent="0.25">
      <c r="A123" s="1"/>
      <c r="C123" s="4"/>
      <c r="D123" s="11"/>
      <c r="F123" s="1"/>
      <c r="K123" s="13"/>
      <c r="O123"/>
      <c r="P123" s="8"/>
      <c r="Q123"/>
    </row>
    <row r="124" spans="1:17" x14ac:dyDescent="0.25">
      <c r="A124" s="1"/>
      <c r="C124" s="4"/>
      <c r="D124" s="11"/>
      <c r="F124" s="1"/>
      <c r="K124" s="13"/>
      <c r="O124"/>
      <c r="P124" s="8"/>
      <c r="Q124"/>
    </row>
    <row r="125" spans="1:17" x14ac:dyDescent="0.25">
      <c r="A125" s="1"/>
      <c r="C125" s="4"/>
      <c r="D125" s="11"/>
      <c r="F125" s="1"/>
      <c r="K125" s="13"/>
      <c r="O125"/>
      <c r="P125" s="8"/>
      <c r="Q125"/>
    </row>
    <row r="126" spans="1:17" x14ac:dyDescent="0.25">
      <c r="A126" s="1"/>
      <c r="C126" s="4"/>
      <c r="D126" s="11"/>
      <c r="F126" s="1"/>
      <c r="K126" s="13"/>
      <c r="O126"/>
      <c r="P126" s="8"/>
      <c r="Q126"/>
    </row>
    <row r="127" spans="1:17" x14ac:dyDescent="0.25">
      <c r="A127" s="1"/>
      <c r="C127" s="4"/>
      <c r="D127" s="11"/>
      <c r="F127" s="1"/>
    </row>
    <row r="128" spans="1:17" x14ac:dyDescent="0.25">
      <c r="A128" s="1"/>
      <c r="B128" s="109"/>
    </row>
    <row r="129" spans="1:2" x14ac:dyDescent="0.25">
      <c r="A129" s="1"/>
      <c r="B129" s="109"/>
    </row>
    <row r="130" spans="1:2" x14ac:dyDescent="0.25">
      <c r="A130" s="1"/>
      <c r="B130" s="109"/>
    </row>
    <row r="131" spans="1:2" x14ac:dyDescent="0.25">
      <c r="A131" s="1"/>
      <c r="B131" s="109"/>
    </row>
    <row r="132" spans="1:2" x14ac:dyDescent="0.25">
      <c r="A132" s="1"/>
      <c r="B132" s="109"/>
    </row>
    <row r="133" spans="1:2" x14ac:dyDescent="0.25">
      <c r="A133" s="1"/>
      <c r="B133" s="109"/>
    </row>
    <row r="134" spans="1:2" x14ac:dyDescent="0.25">
      <c r="A134" s="1"/>
      <c r="B134" s="109"/>
    </row>
    <row r="135" spans="1:2" x14ac:dyDescent="0.25">
      <c r="A135" s="1"/>
      <c r="B135" s="109"/>
    </row>
    <row r="136" spans="1:2" x14ac:dyDescent="0.25">
      <c r="A136" s="1"/>
      <c r="B136" s="109"/>
    </row>
    <row r="137" spans="1:2" x14ac:dyDescent="0.25">
      <c r="A137" s="1"/>
      <c r="B137" s="109"/>
    </row>
    <row r="138" spans="1:2" x14ac:dyDescent="0.25">
      <c r="A138" s="1"/>
      <c r="B138" s="109"/>
    </row>
    <row r="139" spans="1:2" x14ac:dyDescent="0.25">
      <c r="A139" s="1"/>
      <c r="B139" s="109"/>
    </row>
    <row r="140" spans="1:2" x14ac:dyDescent="0.25">
      <c r="A140" s="1"/>
      <c r="B140" s="109"/>
    </row>
    <row r="141" spans="1:2" x14ac:dyDescent="0.25">
      <c r="A141" s="1"/>
      <c r="B141" s="109"/>
    </row>
    <row r="142" spans="1:2" x14ac:dyDescent="0.25">
      <c r="A142" s="1"/>
      <c r="B142" s="109"/>
    </row>
    <row r="143" spans="1:2" x14ac:dyDescent="0.25">
      <c r="A143" s="1"/>
      <c r="B143" s="109"/>
    </row>
    <row r="144" spans="1:2" x14ac:dyDescent="0.25">
      <c r="A144" s="1"/>
      <c r="B144" s="109"/>
    </row>
    <row r="145" spans="1:2" x14ac:dyDescent="0.25">
      <c r="A145" s="1"/>
      <c r="B145" s="109"/>
    </row>
    <row r="146" spans="1:2" x14ac:dyDescent="0.25">
      <c r="A146" s="1"/>
      <c r="B146" s="109"/>
    </row>
  </sheetData>
  <mergeCells count="7">
    <mergeCell ref="A38:H38"/>
    <mergeCell ref="A64:H64"/>
    <mergeCell ref="L38:L63"/>
    <mergeCell ref="M9:M63"/>
    <mergeCell ref="K38:K63"/>
    <mergeCell ref="K9:K37"/>
    <mergeCell ref="L9:L37"/>
  </mergeCells>
  <dataValidations count="3">
    <dataValidation type="list" allowBlank="1" showInputMessage="1" showErrorMessage="1" sqref="F94:F105">
      <formula1>$F$94:$F$105</formula1>
    </dataValidation>
    <dataValidation type="list" allowBlank="1" showInputMessage="1" showErrorMessage="1" sqref="H39:H63 H9:H37">
      <formula1>$G$94:$G$105</formula1>
    </dataValidation>
    <dataValidation type="list" allowBlank="1" showInputMessage="1" showErrorMessage="1" sqref="G39:G63 G9:G37">
      <formula1>$F$94:$F$107</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57"/>
  <sheetViews>
    <sheetView workbookViewId="0">
      <pane ySplit="1" topLeftCell="A2" activePane="bottomLeft" state="frozen"/>
      <selection pane="bottomLeft" activeCell="C33" sqref="B33:C33"/>
    </sheetView>
  </sheetViews>
  <sheetFormatPr defaultRowHeight="15" x14ac:dyDescent="0.25"/>
  <cols>
    <col min="6" max="6" width="27.85546875" bestFit="1" customWidth="1"/>
  </cols>
  <sheetData>
    <row r="1" spans="1:13" x14ac:dyDescent="0.25">
      <c r="A1" s="31" t="s">
        <v>75</v>
      </c>
    </row>
    <row r="2" spans="1:13" x14ac:dyDescent="0.25">
      <c r="A2" s="132" t="s">
        <v>193</v>
      </c>
    </row>
    <row r="3" spans="1:13" x14ac:dyDescent="0.25">
      <c r="A3" s="28" t="s">
        <v>194</v>
      </c>
    </row>
    <row r="4" spans="1:13" x14ac:dyDescent="0.25">
      <c r="A4" s="28" t="s">
        <v>156</v>
      </c>
    </row>
    <row r="5" spans="1:13" x14ac:dyDescent="0.25">
      <c r="A5" s="28" t="s">
        <v>77</v>
      </c>
    </row>
    <row r="6" spans="1:13" x14ac:dyDescent="0.25">
      <c r="A6" s="28" t="s">
        <v>102</v>
      </c>
    </row>
    <row r="7" spans="1:13" ht="15.75" thickBot="1" x14ac:dyDescent="0.3">
      <c r="A7" s="28" t="s">
        <v>99</v>
      </c>
    </row>
    <row r="8" spans="1:13" ht="30.75" thickBot="1" x14ac:dyDescent="0.3">
      <c r="A8" s="110" t="s">
        <v>100</v>
      </c>
      <c r="B8" s="46" t="s">
        <v>15</v>
      </c>
      <c r="C8" s="46" t="s">
        <v>51</v>
      </c>
      <c r="D8" s="46" t="s">
        <v>16</v>
      </c>
      <c r="E8" s="46" t="s">
        <v>17</v>
      </c>
      <c r="F8" s="47" t="s">
        <v>30</v>
      </c>
      <c r="G8" s="46" t="s">
        <v>18</v>
      </c>
      <c r="H8" s="46" t="s">
        <v>24</v>
      </c>
      <c r="I8" s="46" t="s">
        <v>19</v>
      </c>
      <c r="J8" s="48" t="s">
        <v>23</v>
      </c>
      <c r="K8" s="49" t="s">
        <v>53</v>
      </c>
      <c r="L8" s="172" t="s">
        <v>54</v>
      </c>
      <c r="M8" s="173" t="s">
        <v>204</v>
      </c>
    </row>
    <row r="9" spans="1:13" x14ac:dyDescent="0.25">
      <c r="A9" s="107"/>
      <c r="B9" s="105"/>
      <c r="C9" s="15"/>
      <c r="D9" s="24" t="s">
        <v>160</v>
      </c>
      <c r="E9" s="25">
        <v>1610</v>
      </c>
      <c r="F9" s="25" t="s">
        <v>206</v>
      </c>
      <c r="G9" s="17" t="s">
        <v>25</v>
      </c>
      <c r="H9" s="17">
        <v>4</v>
      </c>
      <c r="I9" s="1">
        <v>4</v>
      </c>
      <c r="J9" s="175">
        <f>$H9*$I9</f>
        <v>16</v>
      </c>
      <c r="K9" s="219">
        <f>J32/I32</f>
        <v>4</v>
      </c>
      <c r="L9" s="213"/>
      <c r="M9" s="210">
        <f>(J32+J62)/(I32+I62)</f>
        <v>4</v>
      </c>
    </row>
    <row r="10" spans="1:13" x14ac:dyDescent="0.25">
      <c r="A10" s="107"/>
      <c r="B10" s="105"/>
      <c r="C10" s="15"/>
      <c r="D10" s="24"/>
      <c r="E10" s="178">
        <v>1615</v>
      </c>
      <c r="F10" s="178" t="s">
        <v>207</v>
      </c>
      <c r="G10" s="17"/>
      <c r="H10" s="17"/>
      <c r="I10" s="1"/>
      <c r="J10" s="175"/>
      <c r="K10" s="216"/>
      <c r="L10" s="214"/>
      <c r="M10" s="211"/>
    </row>
    <row r="11" spans="1:13" x14ac:dyDescent="0.25">
      <c r="A11" s="106"/>
      <c r="B11" s="105"/>
      <c r="C11" s="15"/>
      <c r="D11" s="26"/>
      <c r="E11" s="27">
        <v>2030</v>
      </c>
      <c r="F11" s="27" t="s">
        <v>32</v>
      </c>
      <c r="G11" s="17"/>
      <c r="H11" s="17"/>
      <c r="I11" s="1"/>
      <c r="J11" s="175">
        <f t="shared" ref="J11:J31" si="0">$H11*$I11</f>
        <v>0</v>
      </c>
      <c r="K11" s="216"/>
      <c r="L11" s="214"/>
      <c r="M11" s="211"/>
    </row>
    <row r="12" spans="1:13" x14ac:dyDescent="0.25">
      <c r="A12" s="106"/>
      <c r="B12" s="105"/>
      <c r="C12" s="15"/>
      <c r="D12" s="26"/>
      <c r="E12" s="27">
        <v>2420</v>
      </c>
      <c r="F12" s="27" t="s">
        <v>33</v>
      </c>
      <c r="G12" s="17"/>
      <c r="H12" s="17"/>
      <c r="I12" s="1"/>
      <c r="J12" s="175">
        <f t="shared" si="0"/>
        <v>0</v>
      </c>
      <c r="K12" s="216"/>
      <c r="L12" s="214"/>
      <c r="M12" s="211"/>
    </row>
    <row r="13" spans="1:13" x14ac:dyDescent="0.25">
      <c r="A13" s="106"/>
      <c r="B13" s="105"/>
      <c r="C13" s="15"/>
      <c r="D13" s="26"/>
      <c r="E13" s="27">
        <v>3210</v>
      </c>
      <c r="F13" s="27" t="s">
        <v>71</v>
      </c>
      <c r="G13" s="17"/>
      <c r="H13" s="17"/>
      <c r="I13" s="1"/>
      <c r="J13" s="175">
        <f t="shared" si="0"/>
        <v>0</v>
      </c>
      <c r="K13" s="216"/>
      <c r="L13" s="214"/>
      <c r="M13" s="211"/>
    </row>
    <row r="14" spans="1:13" x14ac:dyDescent="0.25">
      <c r="A14" s="106"/>
      <c r="B14" s="105"/>
      <c r="C14" s="15"/>
      <c r="D14" s="26"/>
      <c r="E14" s="131">
        <v>3205</v>
      </c>
      <c r="F14" s="131" t="s">
        <v>117</v>
      </c>
      <c r="G14" s="17"/>
      <c r="H14" s="17"/>
      <c r="I14" s="1"/>
      <c r="J14" s="175">
        <f t="shared" si="0"/>
        <v>0</v>
      </c>
      <c r="K14" s="216"/>
      <c r="L14" s="214"/>
      <c r="M14" s="211"/>
    </row>
    <row r="15" spans="1:13" x14ac:dyDescent="0.25">
      <c r="A15" s="106"/>
      <c r="B15" s="105"/>
      <c r="C15" s="15"/>
      <c r="D15" s="26"/>
      <c r="E15" s="27">
        <v>3510</v>
      </c>
      <c r="F15" s="27" t="s">
        <v>34</v>
      </c>
      <c r="G15" s="17"/>
      <c r="H15" s="17"/>
      <c r="I15" s="1"/>
      <c r="J15" s="175">
        <f t="shared" si="0"/>
        <v>0</v>
      </c>
      <c r="K15" s="216"/>
      <c r="L15" s="214"/>
      <c r="M15" s="211"/>
    </row>
    <row r="16" spans="1:13" x14ac:dyDescent="0.25">
      <c r="A16" s="106"/>
      <c r="B16" s="1"/>
      <c r="C16" s="1"/>
      <c r="D16" s="26"/>
      <c r="E16" s="11">
        <v>3515</v>
      </c>
      <c r="F16" s="11" t="s">
        <v>35</v>
      </c>
      <c r="G16" s="17"/>
      <c r="H16" s="17"/>
      <c r="I16" s="1"/>
      <c r="J16" s="175">
        <f t="shared" si="0"/>
        <v>0</v>
      </c>
      <c r="K16" s="216"/>
      <c r="L16" s="214"/>
      <c r="M16" s="211"/>
    </row>
    <row r="17" spans="1:13" x14ac:dyDescent="0.25">
      <c r="A17" s="106"/>
      <c r="B17" s="1"/>
      <c r="C17" s="1"/>
      <c r="D17" s="26" t="s">
        <v>162</v>
      </c>
      <c r="E17" s="11">
        <v>1208</v>
      </c>
      <c r="F17" s="11" t="s">
        <v>118</v>
      </c>
      <c r="G17" s="17"/>
      <c r="H17" s="17"/>
      <c r="I17" s="1"/>
      <c r="J17" s="175">
        <f t="shared" si="0"/>
        <v>0</v>
      </c>
      <c r="K17" s="216"/>
      <c r="L17" s="214"/>
      <c r="M17" s="211"/>
    </row>
    <row r="18" spans="1:13" x14ac:dyDescent="0.25">
      <c r="A18" s="106"/>
      <c r="B18" s="105"/>
      <c r="C18" s="15"/>
      <c r="D18" s="7"/>
      <c r="E18" s="27">
        <v>1210</v>
      </c>
      <c r="F18" s="27" t="s">
        <v>37</v>
      </c>
      <c r="G18" s="17"/>
      <c r="H18" s="17"/>
      <c r="I18" s="1"/>
      <c r="J18" s="175">
        <f t="shared" si="0"/>
        <v>0</v>
      </c>
      <c r="K18" s="216"/>
      <c r="L18" s="214"/>
      <c r="M18" s="211"/>
    </row>
    <row r="19" spans="1:13" x14ac:dyDescent="0.25">
      <c r="A19" s="106"/>
      <c r="B19" s="105"/>
      <c r="C19" s="15"/>
      <c r="D19" s="26"/>
      <c r="E19" s="27">
        <v>1215</v>
      </c>
      <c r="F19" s="27" t="s">
        <v>42</v>
      </c>
      <c r="G19" s="17"/>
      <c r="H19" s="17"/>
      <c r="I19" s="1"/>
      <c r="J19" s="175">
        <f t="shared" si="0"/>
        <v>0</v>
      </c>
      <c r="K19" s="216"/>
      <c r="L19" s="214"/>
      <c r="M19" s="211"/>
    </row>
    <row r="20" spans="1:13" x14ac:dyDescent="0.25">
      <c r="A20" s="106"/>
      <c r="B20" s="105"/>
      <c r="C20" s="15"/>
      <c r="D20" s="26"/>
      <c r="E20" s="27">
        <v>1220</v>
      </c>
      <c r="F20" s="27" t="s">
        <v>43</v>
      </c>
      <c r="G20" s="17"/>
      <c r="H20" s="17"/>
      <c r="I20" s="1"/>
      <c r="J20" s="175">
        <f t="shared" si="0"/>
        <v>0</v>
      </c>
      <c r="K20" s="216"/>
      <c r="L20" s="214"/>
      <c r="M20" s="211"/>
    </row>
    <row r="21" spans="1:13" x14ac:dyDescent="0.25">
      <c r="A21" s="106"/>
      <c r="B21" s="105"/>
      <c r="C21" s="15"/>
      <c r="D21" s="26"/>
      <c r="E21" s="27">
        <v>1225</v>
      </c>
      <c r="F21" s="27" t="s">
        <v>44</v>
      </c>
      <c r="G21" s="17"/>
      <c r="H21" s="17"/>
      <c r="I21" s="1"/>
      <c r="J21" s="175">
        <f t="shared" si="0"/>
        <v>0</v>
      </c>
      <c r="K21" s="216"/>
      <c r="L21" s="214"/>
      <c r="M21" s="211"/>
    </row>
    <row r="22" spans="1:13" x14ac:dyDescent="0.25">
      <c r="A22" s="106"/>
      <c r="B22" s="105"/>
      <c r="C22" s="15"/>
      <c r="D22" s="26"/>
      <c r="E22" s="131">
        <v>2308</v>
      </c>
      <c r="F22" s="131" t="s">
        <v>119</v>
      </c>
      <c r="G22" s="17"/>
      <c r="H22" s="17"/>
      <c r="I22" s="1"/>
      <c r="J22" s="175">
        <f t="shared" si="0"/>
        <v>0</v>
      </c>
      <c r="K22" s="216"/>
      <c r="L22" s="214"/>
      <c r="M22" s="211"/>
    </row>
    <row r="23" spans="1:13" x14ac:dyDescent="0.25">
      <c r="A23" s="106"/>
      <c r="B23" s="105"/>
      <c r="C23" s="15"/>
      <c r="D23" s="26"/>
      <c r="E23" s="27">
        <v>2310</v>
      </c>
      <c r="F23" s="27" t="s">
        <v>38</v>
      </c>
      <c r="G23" s="17"/>
      <c r="H23" s="17"/>
      <c r="I23" s="1"/>
      <c r="J23" s="175">
        <f t="shared" si="0"/>
        <v>0</v>
      </c>
      <c r="K23" s="216"/>
      <c r="L23" s="214"/>
      <c r="M23" s="211"/>
    </row>
    <row r="24" spans="1:13" x14ac:dyDescent="0.25">
      <c r="A24" s="106"/>
      <c r="B24" s="105"/>
      <c r="C24" s="15"/>
      <c r="D24" s="26"/>
      <c r="E24" s="27">
        <v>2315</v>
      </c>
      <c r="F24" s="27" t="s">
        <v>45</v>
      </c>
      <c r="G24" s="17"/>
      <c r="H24" s="17"/>
      <c r="I24" s="1"/>
      <c r="J24" s="175">
        <f t="shared" si="0"/>
        <v>0</v>
      </c>
      <c r="K24" s="216"/>
      <c r="L24" s="214"/>
      <c r="M24" s="211"/>
    </row>
    <row r="25" spans="1:13" x14ac:dyDescent="0.25">
      <c r="A25" s="106"/>
      <c r="B25" s="105"/>
      <c r="C25" s="15"/>
      <c r="D25" s="26"/>
      <c r="E25" s="27">
        <v>2320</v>
      </c>
      <c r="F25" s="27" t="s">
        <v>46</v>
      </c>
      <c r="G25" s="17"/>
      <c r="H25" s="17"/>
      <c r="I25" s="1"/>
      <c r="J25" s="175">
        <f t="shared" si="0"/>
        <v>0</v>
      </c>
      <c r="K25" s="216"/>
      <c r="L25" s="214"/>
      <c r="M25" s="211"/>
    </row>
    <row r="26" spans="1:13" x14ac:dyDescent="0.25">
      <c r="A26" s="106"/>
      <c r="B26" s="105"/>
      <c r="C26" s="15"/>
      <c r="D26" s="26"/>
      <c r="E26" s="27">
        <v>2325</v>
      </c>
      <c r="F26" s="27" t="s">
        <v>47</v>
      </c>
      <c r="G26" s="17"/>
      <c r="H26" s="17"/>
      <c r="I26" s="1"/>
      <c r="J26" s="175">
        <f t="shared" si="0"/>
        <v>0</v>
      </c>
      <c r="K26" s="216"/>
      <c r="L26" s="214"/>
      <c r="M26" s="211"/>
    </row>
    <row r="27" spans="1:13" x14ac:dyDescent="0.25">
      <c r="A27" s="106"/>
      <c r="B27" s="105"/>
      <c r="C27" s="15"/>
      <c r="D27" s="26" t="s">
        <v>163</v>
      </c>
      <c r="E27" s="131">
        <v>1500</v>
      </c>
      <c r="F27" s="131" t="s">
        <v>120</v>
      </c>
      <c r="G27" s="17"/>
      <c r="H27" s="17"/>
      <c r="I27" s="1"/>
      <c r="J27" s="175">
        <f t="shared" si="0"/>
        <v>0</v>
      </c>
      <c r="K27" s="216"/>
      <c r="L27" s="214"/>
      <c r="M27" s="211"/>
    </row>
    <row r="28" spans="1:13" x14ac:dyDescent="0.25">
      <c r="A28" s="106"/>
      <c r="B28" s="105"/>
      <c r="C28" s="15"/>
      <c r="D28" s="7"/>
      <c r="E28" s="27">
        <v>2010</v>
      </c>
      <c r="F28" s="27" t="s">
        <v>39</v>
      </c>
      <c r="G28" s="17"/>
      <c r="H28" s="17"/>
      <c r="I28" s="1"/>
      <c r="J28" s="175">
        <f t="shared" si="0"/>
        <v>0</v>
      </c>
      <c r="K28" s="216"/>
      <c r="L28" s="214"/>
      <c r="M28" s="211"/>
    </row>
    <row r="29" spans="1:13" x14ac:dyDescent="0.25">
      <c r="A29" s="106"/>
      <c r="B29" s="105"/>
      <c r="C29" s="15"/>
      <c r="D29" s="26"/>
      <c r="E29" s="27">
        <v>2015</v>
      </c>
      <c r="F29" s="27" t="s">
        <v>48</v>
      </c>
      <c r="G29" s="17"/>
      <c r="H29" s="17"/>
      <c r="I29" s="1"/>
      <c r="J29" s="175">
        <f t="shared" si="0"/>
        <v>0</v>
      </c>
      <c r="K29" s="216"/>
      <c r="L29" s="214"/>
      <c r="M29" s="211"/>
    </row>
    <row r="30" spans="1:13" x14ac:dyDescent="0.25">
      <c r="A30" s="106"/>
      <c r="B30" s="105"/>
      <c r="C30" s="15"/>
      <c r="D30" s="26"/>
      <c r="E30" s="27">
        <v>2020</v>
      </c>
      <c r="F30" s="27" t="s">
        <v>49</v>
      </c>
      <c r="G30" s="17"/>
      <c r="H30" s="17"/>
      <c r="I30" s="1"/>
      <c r="J30" s="175">
        <f t="shared" si="0"/>
        <v>0</v>
      </c>
      <c r="K30" s="216"/>
      <c r="L30" s="214"/>
      <c r="M30" s="211"/>
    </row>
    <row r="31" spans="1:13" ht="15.75" thickBot="1" x14ac:dyDescent="0.3">
      <c r="A31" s="106"/>
      <c r="B31" s="105"/>
      <c r="C31" s="15"/>
      <c r="D31" s="26"/>
      <c r="E31" s="27">
        <v>2025</v>
      </c>
      <c r="F31" s="27" t="s">
        <v>50</v>
      </c>
      <c r="G31" s="17"/>
      <c r="H31" s="17"/>
      <c r="I31" s="1"/>
      <c r="J31" s="175">
        <f t="shared" si="0"/>
        <v>0</v>
      </c>
      <c r="K31" s="217"/>
      <c r="L31" s="215"/>
      <c r="M31" s="211"/>
    </row>
    <row r="32" spans="1:13" ht="15.75" thickBot="1" x14ac:dyDescent="0.3">
      <c r="A32" s="201" t="s">
        <v>70</v>
      </c>
      <c r="B32" s="202"/>
      <c r="C32" s="202"/>
      <c r="D32" s="202"/>
      <c r="E32" s="202"/>
      <c r="F32" s="202"/>
      <c r="G32" s="202"/>
      <c r="H32" s="203"/>
      <c r="I32" s="18">
        <f>SUM(I9:I31)</f>
        <v>4</v>
      </c>
      <c r="J32" s="176">
        <f>SUM(J9:J31)</f>
        <v>16</v>
      </c>
      <c r="K32" s="213"/>
      <c r="L32" s="207">
        <f>J62/I62</f>
        <v>4</v>
      </c>
      <c r="M32" s="211"/>
    </row>
    <row r="33" spans="1:13" x14ac:dyDescent="0.25">
      <c r="A33" s="108"/>
      <c r="B33" s="105"/>
      <c r="C33" s="15"/>
      <c r="D33" s="44" t="s">
        <v>56</v>
      </c>
      <c r="E33" s="16">
        <v>1700</v>
      </c>
      <c r="F33" s="16" t="s">
        <v>58</v>
      </c>
      <c r="G33" s="17" t="s">
        <v>25</v>
      </c>
      <c r="H33" s="17">
        <v>4</v>
      </c>
      <c r="I33" s="1">
        <v>3</v>
      </c>
      <c r="J33" s="158">
        <f>$H33*$I33</f>
        <v>12</v>
      </c>
      <c r="K33" s="214"/>
      <c r="L33" s="208"/>
      <c r="M33" s="211"/>
    </row>
    <row r="34" spans="1:13" x14ac:dyDescent="0.25">
      <c r="A34" s="106"/>
      <c r="B34" s="105"/>
      <c r="C34" s="15"/>
      <c r="D34" s="45" t="s">
        <v>55</v>
      </c>
      <c r="E34" s="11">
        <v>1010</v>
      </c>
      <c r="F34" s="11" t="s">
        <v>59</v>
      </c>
      <c r="G34" s="17"/>
      <c r="H34" s="17"/>
      <c r="I34" s="1"/>
      <c r="J34" s="159">
        <f t="shared" ref="J34:J61" si="1">$H34*$I34</f>
        <v>0</v>
      </c>
      <c r="K34" s="214"/>
      <c r="L34" s="208"/>
      <c r="M34" s="211"/>
    </row>
    <row r="35" spans="1:13" x14ac:dyDescent="0.25">
      <c r="A35" s="106"/>
      <c r="B35" s="105"/>
      <c r="C35" s="15"/>
      <c r="D35" s="45"/>
      <c r="E35" s="11">
        <v>2010</v>
      </c>
      <c r="F35" s="11" t="s">
        <v>60</v>
      </c>
      <c r="G35" s="17"/>
      <c r="H35" s="17"/>
      <c r="I35" s="1"/>
      <c r="J35" s="159">
        <f t="shared" si="1"/>
        <v>0</v>
      </c>
      <c r="K35" s="214"/>
      <c r="L35" s="208"/>
      <c r="M35" s="211"/>
    </row>
    <row r="36" spans="1:13" x14ac:dyDescent="0.25">
      <c r="A36" s="106"/>
      <c r="B36" s="105"/>
      <c r="C36" s="15"/>
      <c r="D36" s="45"/>
      <c r="E36" s="11">
        <v>3015</v>
      </c>
      <c r="F36" s="11" t="s">
        <v>127</v>
      </c>
      <c r="G36" s="17"/>
      <c r="H36" s="17"/>
      <c r="I36" s="1"/>
      <c r="J36" s="159">
        <f t="shared" si="1"/>
        <v>0</v>
      </c>
      <c r="K36" s="214"/>
      <c r="L36" s="208"/>
      <c r="M36" s="211"/>
    </row>
    <row r="37" spans="1:13" x14ac:dyDescent="0.25">
      <c r="A37" s="106"/>
      <c r="B37" s="105"/>
      <c r="C37" s="15"/>
      <c r="D37" s="45"/>
      <c r="E37" s="11"/>
      <c r="F37" s="11" t="s">
        <v>61</v>
      </c>
      <c r="G37" s="17"/>
      <c r="H37" s="17"/>
      <c r="I37" s="1"/>
      <c r="J37" s="159">
        <f t="shared" si="1"/>
        <v>0</v>
      </c>
      <c r="K37" s="214"/>
      <c r="L37" s="208"/>
      <c r="M37" s="211"/>
    </row>
    <row r="38" spans="1:13" x14ac:dyDescent="0.25">
      <c r="A38" s="106"/>
      <c r="B38" s="105"/>
      <c r="C38" s="15"/>
      <c r="D38" s="45"/>
      <c r="E38" s="11"/>
      <c r="F38" s="11" t="s">
        <v>61</v>
      </c>
      <c r="G38" s="17"/>
      <c r="H38" s="17"/>
      <c r="I38" s="1"/>
      <c r="J38" s="159">
        <f t="shared" si="1"/>
        <v>0</v>
      </c>
      <c r="K38" s="214"/>
      <c r="L38" s="208"/>
      <c r="M38" s="211"/>
    </row>
    <row r="39" spans="1:13" x14ac:dyDescent="0.25">
      <c r="A39" s="106"/>
      <c r="B39" s="105"/>
      <c r="C39" s="15"/>
      <c r="D39" s="45"/>
      <c r="E39" s="11"/>
      <c r="F39" s="11" t="s">
        <v>62</v>
      </c>
      <c r="G39" s="17"/>
      <c r="H39" s="17"/>
      <c r="I39" s="1"/>
      <c r="J39" s="159">
        <f t="shared" si="1"/>
        <v>0</v>
      </c>
      <c r="K39" s="214"/>
      <c r="L39" s="208"/>
      <c r="M39" s="211"/>
    </row>
    <row r="40" spans="1:13" x14ac:dyDescent="0.25">
      <c r="A40" s="106"/>
      <c r="B40" s="105"/>
      <c r="C40" s="15"/>
      <c r="D40" s="45"/>
      <c r="E40" s="11"/>
      <c r="F40" s="11" t="s">
        <v>62</v>
      </c>
      <c r="G40" s="17"/>
      <c r="H40" s="17"/>
      <c r="I40" s="1"/>
      <c r="J40" s="159">
        <f t="shared" si="1"/>
        <v>0</v>
      </c>
      <c r="K40" s="214"/>
      <c r="L40" s="208"/>
      <c r="M40" s="211"/>
    </row>
    <row r="41" spans="1:13" x14ac:dyDescent="0.25">
      <c r="A41" s="106"/>
      <c r="B41" s="105"/>
      <c r="C41" s="15"/>
      <c r="D41" s="45"/>
      <c r="E41" s="11"/>
      <c r="F41" s="11" t="s">
        <v>63</v>
      </c>
      <c r="G41" s="17"/>
      <c r="H41" s="17"/>
      <c r="I41" s="1"/>
      <c r="J41" s="159">
        <f t="shared" si="1"/>
        <v>0</v>
      </c>
      <c r="K41" s="214"/>
      <c r="L41" s="208"/>
      <c r="M41" s="211"/>
    </row>
    <row r="42" spans="1:13" x14ac:dyDescent="0.25">
      <c r="A42" s="106"/>
      <c r="B42" s="105"/>
      <c r="C42" s="15"/>
      <c r="D42" s="45"/>
      <c r="E42" s="11"/>
      <c r="F42" s="11" t="s">
        <v>63</v>
      </c>
      <c r="G42" s="17"/>
      <c r="H42" s="17"/>
      <c r="I42" s="1"/>
      <c r="J42" s="159">
        <f t="shared" si="1"/>
        <v>0</v>
      </c>
      <c r="K42" s="214"/>
      <c r="L42" s="208"/>
      <c r="M42" s="211"/>
    </row>
    <row r="43" spans="1:13" x14ac:dyDescent="0.25">
      <c r="A43" s="106"/>
      <c r="B43" s="105"/>
      <c r="C43" s="15"/>
      <c r="D43" s="45"/>
      <c r="E43" s="11"/>
      <c r="F43" s="11" t="s">
        <v>65</v>
      </c>
      <c r="G43" s="17"/>
      <c r="H43" s="17"/>
      <c r="I43" s="1"/>
      <c r="J43" s="159">
        <f t="shared" si="1"/>
        <v>0</v>
      </c>
      <c r="K43" s="214"/>
      <c r="L43" s="208"/>
      <c r="M43" s="211"/>
    </row>
    <row r="44" spans="1:13" x14ac:dyDescent="0.25">
      <c r="A44" s="106"/>
      <c r="B44" s="105"/>
      <c r="C44" s="15"/>
      <c r="D44" s="45"/>
      <c r="E44" s="11"/>
      <c r="F44" s="11" t="s">
        <v>66</v>
      </c>
      <c r="G44" s="17"/>
      <c r="H44" s="17"/>
      <c r="I44" s="1"/>
      <c r="J44" s="159">
        <f t="shared" si="1"/>
        <v>0</v>
      </c>
      <c r="K44" s="214"/>
      <c r="L44" s="208"/>
      <c r="M44" s="211"/>
    </row>
    <row r="45" spans="1:13" x14ac:dyDescent="0.25">
      <c r="A45" s="106"/>
      <c r="B45" s="105"/>
      <c r="C45" s="15"/>
      <c r="D45" s="45"/>
      <c r="E45" s="11"/>
      <c r="F45" s="11" t="s">
        <v>67</v>
      </c>
      <c r="G45" s="17"/>
      <c r="H45" s="17"/>
      <c r="I45" s="1"/>
      <c r="J45" s="159">
        <f t="shared" si="1"/>
        <v>0</v>
      </c>
      <c r="K45" s="214"/>
      <c r="L45" s="208"/>
      <c r="M45" s="211"/>
    </row>
    <row r="46" spans="1:13" x14ac:dyDescent="0.25">
      <c r="A46" s="106"/>
      <c r="B46" s="105"/>
      <c r="C46" s="15"/>
      <c r="D46" s="45"/>
      <c r="E46" s="11"/>
      <c r="F46" s="11" t="s">
        <v>67</v>
      </c>
      <c r="G46" s="17"/>
      <c r="H46" s="17"/>
      <c r="I46" s="1"/>
      <c r="J46" s="159">
        <f t="shared" si="1"/>
        <v>0</v>
      </c>
      <c r="K46" s="214"/>
      <c r="L46" s="208"/>
      <c r="M46" s="211"/>
    </row>
    <row r="47" spans="1:13" x14ac:dyDescent="0.25">
      <c r="A47" s="106"/>
      <c r="B47" s="105"/>
      <c r="C47" s="15"/>
      <c r="D47" s="45"/>
      <c r="E47" s="11"/>
      <c r="F47" s="11" t="s">
        <v>68</v>
      </c>
      <c r="G47" s="17"/>
      <c r="H47" s="17"/>
      <c r="I47" s="1"/>
      <c r="J47" s="159">
        <f t="shared" si="1"/>
        <v>0</v>
      </c>
      <c r="K47" s="214"/>
      <c r="L47" s="208"/>
      <c r="M47" s="211"/>
    </row>
    <row r="48" spans="1:13" x14ac:dyDescent="0.25">
      <c r="A48" s="106"/>
      <c r="B48" s="105"/>
      <c r="C48" s="15"/>
      <c r="D48" s="26" t="s">
        <v>164</v>
      </c>
      <c r="E48" s="27">
        <v>1050</v>
      </c>
      <c r="F48" s="27" t="s">
        <v>40</v>
      </c>
      <c r="G48" s="17"/>
      <c r="H48" s="17"/>
      <c r="I48" s="1"/>
      <c r="J48" s="175">
        <f>$H48*$I48</f>
        <v>0</v>
      </c>
      <c r="K48" s="214"/>
      <c r="L48" s="208"/>
      <c r="M48" s="211"/>
    </row>
    <row r="49" spans="1:13" x14ac:dyDescent="0.25">
      <c r="A49" s="106"/>
      <c r="B49" s="105"/>
      <c r="C49" s="15"/>
      <c r="D49" s="26"/>
      <c r="E49" s="27">
        <v>1060</v>
      </c>
      <c r="F49" s="27" t="s">
        <v>41</v>
      </c>
      <c r="G49" s="17"/>
      <c r="H49" s="17"/>
      <c r="I49" s="1"/>
      <c r="J49" s="175">
        <f>$H49*$I49</f>
        <v>0</v>
      </c>
      <c r="K49" s="214"/>
      <c r="L49" s="208"/>
      <c r="M49" s="211"/>
    </row>
    <row r="50" spans="1:13" x14ac:dyDescent="0.25">
      <c r="A50" s="106"/>
      <c r="B50" s="105"/>
      <c r="C50" s="15"/>
      <c r="D50" s="1"/>
      <c r="E50" s="146">
        <v>1070</v>
      </c>
      <c r="F50" s="146" t="s">
        <v>126</v>
      </c>
      <c r="G50" s="17"/>
      <c r="H50" s="17"/>
      <c r="I50" s="1"/>
      <c r="J50" s="175">
        <f>$H50*$I50</f>
        <v>0</v>
      </c>
      <c r="K50" s="214"/>
      <c r="L50" s="208"/>
      <c r="M50" s="211"/>
    </row>
    <row r="51" spans="1:13" x14ac:dyDescent="0.25">
      <c r="A51" s="106"/>
      <c r="B51" s="105"/>
      <c r="C51" s="15"/>
      <c r="D51" s="1"/>
      <c r="E51" s="146">
        <v>1210</v>
      </c>
      <c r="F51" s="146" t="s">
        <v>124</v>
      </c>
      <c r="G51" s="17"/>
      <c r="H51" s="17"/>
      <c r="I51" s="1"/>
      <c r="J51" s="175">
        <f>$H51*$I51</f>
        <v>0</v>
      </c>
      <c r="K51" s="214"/>
      <c r="L51" s="208"/>
      <c r="M51" s="211"/>
    </row>
    <row r="52" spans="1:13" x14ac:dyDescent="0.25">
      <c r="A52" s="106"/>
      <c r="B52" s="105"/>
      <c r="C52" s="15"/>
      <c r="D52" s="45" t="s">
        <v>57</v>
      </c>
      <c r="E52" s="11"/>
      <c r="F52" s="11"/>
      <c r="G52" s="17"/>
      <c r="H52" s="17"/>
      <c r="I52" s="1"/>
      <c r="J52" s="159">
        <f t="shared" si="1"/>
        <v>0</v>
      </c>
      <c r="K52" s="214"/>
      <c r="L52" s="208"/>
      <c r="M52" s="211"/>
    </row>
    <row r="53" spans="1:13" x14ac:dyDescent="0.25">
      <c r="A53" s="106"/>
      <c r="B53" s="105"/>
      <c r="C53" s="15"/>
      <c r="D53" s="45" t="s">
        <v>57</v>
      </c>
      <c r="E53" s="11"/>
      <c r="F53" s="11"/>
      <c r="G53" s="17"/>
      <c r="H53" s="17"/>
      <c r="I53" s="1"/>
      <c r="J53" s="159">
        <f t="shared" si="1"/>
        <v>0</v>
      </c>
      <c r="K53" s="214"/>
      <c r="L53" s="208"/>
      <c r="M53" s="211"/>
    </row>
    <row r="54" spans="1:13" x14ac:dyDescent="0.25">
      <c r="A54" s="106"/>
      <c r="B54" s="105"/>
      <c r="C54" s="15"/>
      <c r="D54" s="45" t="s">
        <v>57</v>
      </c>
      <c r="E54" s="11"/>
      <c r="F54" s="11"/>
      <c r="G54" s="17"/>
      <c r="H54" s="17"/>
      <c r="I54" s="1"/>
      <c r="J54" s="159">
        <f t="shared" si="1"/>
        <v>0</v>
      </c>
      <c r="K54" s="214"/>
      <c r="L54" s="208"/>
      <c r="M54" s="211"/>
    </row>
    <row r="55" spans="1:13" x14ac:dyDescent="0.25">
      <c r="A55" s="106"/>
      <c r="B55" s="105"/>
      <c r="C55" s="15"/>
      <c r="D55" s="45" t="s">
        <v>57</v>
      </c>
      <c r="E55" s="11"/>
      <c r="F55" s="11"/>
      <c r="G55" s="17"/>
      <c r="H55" s="17"/>
      <c r="I55" s="1"/>
      <c r="J55" s="159">
        <f t="shared" si="1"/>
        <v>0</v>
      </c>
      <c r="K55" s="214"/>
      <c r="L55" s="208"/>
      <c r="M55" s="211"/>
    </row>
    <row r="56" spans="1:13" x14ac:dyDescent="0.25">
      <c r="A56" s="106"/>
      <c r="B56" s="105"/>
      <c r="C56" s="15"/>
      <c r="D56" s="45" t="s">
        <v>57</v>
      </c>
      <c r="E56" s="11"/>
      <c r="F56" s="11"/>
      <c r="G56" s="17"/>
      <c r="H56" s="17"/>
      <c r="I56" s="1"/>
      <c r="J56" s="159">
        <f t="shared" si="1"/>
        <v>0</v>
      </c>
      <c r="K56" s="214"/>
      <c r="L56" s="208"/>
      <c r="M56" s="211"/>
    </row>
    <row r="57" spans="1:13" x14ac:dyDescent="0.25">
      <c r="A57" s="106"/>
      <c r="B57" s="105"/>
      <c r="C57" s="15"/>
      <c r="D57" s="45" t="s">
        <v>57</v>
      </c>
      <c r="E57" s="11"/>
      <c r="F57" s="11"/>
      <c r="G57" s="17"/>
      <c r="H57" s="17"/>
      <c r="I57" s="1"/>
      <c r="J57" s="159">
        <f t="shared" si="1"/>
        <v>0</v>
      </c>
      <c r="K57" s="214"/>
      <c r="L57" s="208"/>
      <c r="M57" s="211"/>
    </row>
    <row r="58" spans="1:13" x14ac:dyDescent="0.25">
      <c r="A58" s="106"/>
      <c r="B58" s="105"/>
      <c r="C58" s="15"/>
      <c r="D58" s="45" t="s">
        <v>57</v>
      </c>
      <c r="E58" s="11"/>
      <c r="F58" s="11"/>
      <c r="G58" s="17"/>
      <c r="H58" s="17"/>
      <c r="I58" s="1"/>
      <c r="J58" s="159">
        <f t="shared" si="1"/>
        <v>0</v>
      </c>
      <c r="K58" s="214"/>
      <c r="L58" s="208"/>
      <c r="M58" s="211"/>
    </row>
    <row r="59" spans="1:13" x14ac:dyDescent="0.25">
      <c r="A59" s="106"/>
      <c r="B59" s="105"/>
      <c r="C59" s="15"/>
      <c r="D59" s="45" t="s">
        <v>57</v>
      </c>
      <c r="E59" s="11"/>
      <c r="F59" s="11"/>
      <c r="G59" s="17"/>
      <c r="H59" s="17"/>
      <c r="I59" s="1"/>
      <c r="J59" s="159">
        <f t="shared" si="1"/>
        <v>0</v>
      </c>
      <c r="K59" s="214"/>
      <c r="L59" s="208"/>
      <c r="M59" s="211"/>
    </row>
    <row r="60" spans="1:13" x14ac:dyDescent="0.25">
      <c r="A60" s="106"/>
      <c r="B60" s="105"/>
      <c r="C60" s="15"/>
      <c r="D60" s="45" t="s">
        <v>57</v>
      </c>
      <c r="E60" s="11"/>
      <c r="F60" s="11"/>
      <c r="G60" s="17"/>
      <c r="H60" s="17"/>
      <c r="I60" s="1"/>
      <c r="J60" s="159">
        <f t="shared" si="1"/>
        <v>0</v>
      </c>
      <c r="K60" s="214"/>
      <c r="L60" s="208"/>
      <c r="M60" s="211"/>
    </row>
    <row r="61" spans="1:13" ht="15.75" thickBot="1" x14ac:dyDescent="0.3">
      <c r="A61" s="106"/>
      <c r="B61" s="105"/>
      <c r="C61" s="15"/>
      <c r="D61" s="45" t="s">
        <v>57</v>
      </c>
      <c r="E61" s="11"/>
      <c r="F61" s="11"/>
      <c r="G61" s="17"/>
      <c r="H61" s="17"/>
      <c r="I61" s="1"/>
      <c r="J61" s="159">
        <f t="shared" si="1"/>
        <v>0</v>
      </c>
      <c r="K61" s="215"/>
      <c r="L61" s="209"/>
      <c r="M61" s="212"/>
    </row>
    <row r="62" spans="1:13" ht="15.75" thickBot="1" x14ac:dyDescent="0.3">
      <c r="A62" s="204" t="s">
        <v>69</v>
      </c>
      <c r="B62" s="205"/>
      <c r="C62" s="205"/>
      <c r="D62" s="205"/>
      <c r="E62" s="205"/>
      <c r="F62" s="205"/>
      <c r="G62" s="205"/>
      <c r="H62" s="206"/>
      <c r="I62" s="18">
        <f>SUM(I33:I61)</f>
        <v>3</v>
      </c>
      <c r="J62" s="160">
        <f>SUM(J33:J61)</f>
        <v>12</v>
      </c>
    </row>
    <row r="143" spans="4:5" x14ac:dyDescent="0.25">
      <c r="D143" t="str">
        <f>'PA GPA'!E83</f>
        <v>Grades</v>
      </c>
      <c r="E143" t="str">
        <f>'PA GPA'!F83</f>
        <v>Grade
Points</v>
      </c>
    </row>
    <row r="144" spans="4:5" x14ac:dyDescent="0.25">
      <c r="D144" t="str">
        <f>'PA GPA'!E84</f>
        <v>A (4.0)</v>
      </c>
      <c r="E144">
        <f>'PA GPA'!F84</f>
        <v>4</v>
      </c>
    </row>
    <row r="145" spans="4:5" x14ac:dyDescent="0.25">
      <c r="D145" t="str">
        <f>'PA GPA'!E85</f>
        <v>A- (3.7)</v>
      </c>
      <c r="E145">
        <f>'PA GPA'!F85</f>
        <v>3.7</v>
      </c>
    </row>
    <row r="146" spans="4:5" x14ac:dyDescent="0.25">
      <c r="D146" t="str">
        <f>'PA GPA'!E86</f>
        <v>B+ (3.3)</v>
      </c>
      <c r="E146">
        <f>'PA GPA'!F86</f>
        <v>3.3</v>
      </c>
    </row>
    <row r="147" spans="4:5" x14ac:dyDescent="0.25">
      <c r="D147" t="str">
        <f>'PA GPA'!E87</f>
        <v>B (3.0)</v>
      </c>
      <c r="E147">
        <f>'PA GPA'!F87</f>
        <v>3</v>
      </c>
    </row>
    <row r="148" spans="4:5" x14ac:dyDescent="0.25">
      <c r="D148" t="str">
        <f>'PA GPA'!E88</f>
        <v>B- (2.7)</v>
      </c>
      <c r="E148">
        <v>2.7</v>
      </c>
    </row>
    <row r="149" spans="4:5" x14ac:dyDescent="0.25">
      <c r="D149" t="str">
        <f>'PA GPA'!E89</f>
        <v>C+ (2.3)</v>
      </c>
      <c r="E149" s="8">
        <f>'PA GPA'!F89</f>
        <v>2.3330000000000002</v>
      </c>
    </row>
    <row r="150" spans="4:5" x14ac:dyDescent="0.25">
      <c r="D150" t="str">
        <f>'PA GPA'!E90</f>
        <v>C (2.0)</v>
      </c>
      <c r="E150">
        <f>'PA GPA'!F90</f>
        <v>2</v>
      </c>
    </row>
    <row r="151" spans="4:5" x14ac:dyDescent="0.25">
      <c r="D151" t="str">
        <f>'PA GPA'!E91</f>
        <v>C- (1.7)</v>
      </c>
      <c r="E151" s="8">
        <f>'PA GPA'!F91</f>
        <v>1.667</v>
      </c>
    </row>
    <row r="152" spans="4:5" x14ac:dyDescent="0.25">
      <c r="D152" t="str">
        <f>'PA GPA'!E92</f>
        <v>D+ (1.3)</v>
      </c>
      <c r="E152" s="8">
        <f>'PA GPA'!F92</f>
        <v>1.333</v>
      </c>
    </row>
    <row r="153" spans="4:5" x14ac:dyDescent="0.25">
      <c r="D153" t="str">
        <f>'PA GPA'!E93</f>
        <v>D (1.0)</v>
      </c>
      <c r="E153">
        <f>'PA GPA'!F93</f>
        <v>1</v>
      </c>
    </row>
    <row r="154" spans="4:5" x14ac:dyDescent="0.25">
      <c r="D154" t="str">
        <f>'PA GPA'!E94</f>
        <v>D- (0.7)</v>
      </c>
      <c r="E154" s="8">
        <f>'PA GPA'!F94</f>
        <v>0.66700000000000004</v>
      </c>
    </row>
    <row r="155" spans="4:5" x14ac:dyDescent="0.25">
      <c r="D155" t="str">
        <f>'PA GPA'!E95</f>
        <v>E (0.0)</v>
      </c>
      <c r="E155">
        <f>'PA GPA'!F95</f>
        <v>0</v>
      </c>
    </row>
    <row r="156" spans="4:5" x14ac:dyDescent="0.25">
      <c r="D156" t="str">
        <f>'PA GPA'!E96</f>
        <v>CR</v>
      </c>
      <c r="E156">
        <f>'PA GPA'!F96</f>
        <v>0</v>
      </c>
    </row>
    <row r="157" spans="4:5" x14ac:dyDescent="0.25">
      <c r="D157" t="str">
        <f>'PA GPA'!E97</f>
        <v>NC</v>
      </c>
      <c r="E157">
        <f>'PA GPA'!F97</f>
        <v>0</v>
      </c>
    </row>
  </sheetData>
  <mergeCells count="7">
    <mergeCell ref="A32:H32"/>
    <mergeCell ref="A62:H62"/>
    <mergeCell ref="K9:K31"/>
    <mergeCell ref="M9:M61"/>
    <mergeCell ref="L32:L61"/>
    <mergeCell ref="K32:K61"/>
    <mergeCell ref="L9:L31"/>
  </mergeCells>
  <dataValidations count="2">
    <dataValidation type="list" allowBlank="1" showInputMessage="1" showErrorMessage="1" sqref="G33:G61 G9:G31">
      <formula1>$D$144:$D$157</formula1>
    </dataValidation>
    <dataValidation type="list" allowBlank="1" showInputMessage="1" showErrorMessage="1" sqref="H33:H61 H9:H31">
      <formula1>$E$144:$E$157</formula1>
    </dataValidation>
  </dataValidations>
  <hyperlinks>
    <hyperlink ref="A2" r:id="rId1"/>
  </hyperlinks>
  <pageMargins left="0.7" right="0.7" top="0.75" bottom="0.75" header="0.3" footer="0.3"/>
  <pageSetup orientation="portrait"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36"/>
  <sheetViews>
    <sheetView tabSelected="1" workbookViewId="0">
      <selection activeCell="S16" sqref="S16"/>
    </sheetView>
  </sheetViews>
  <sheetFormatPr defaultRowHeight="15" x14ac:dyDescent="0.25"/>
  <cols>
    <col min="1" max="1" width="18.5703125" customWidth="1"/>
    <col min="2" max="2" width="9.42578125" style="2" bestFit="1" customWidth="1"/>
    <col min="3" max="3" width="5" style="2" bestFit="1" customWidth="1"/>
    <col min="4" max="4" width="7.140625" style="7" bestFit="1" customWidth="1"/>
    <col min="5" max="5" width="9.140625" style="11"/>
    <col min="6" max="6" width="27.85546875" style="11" bestFit="1" customWidth="1"/>
    <col min="7" max="7" width="9.140625" style="1"/>
    <col min="8" max="8" width="6.85546875" style="1" customWidth="1"/>
    <col min="9" max="10" width="9.140625" style="1"/>
    <col min="11" max="11" width="9.5703125" style="1" bestFit="1" customWidth="1"/>
    <col min="12" max="15" width="9.140625" style="13"/>
    <col min="17" max="17" width="9.140625" style="8"/>
  </cols>
  <sheetData>
    <row r="1" spans="1:42" s="152" customFormat="1" x14ac:dyDescent="0.25">
      <c r="A1" s="147" t="s">
        <v>75</v>
      </c>
      <c r="B1" s="148"/>
      <c r="C1" s="149"/>
      <c r="D1" s="150"/>
      <c r="E1" s="150"/>
      <c r="F1" s="151"/>
      <c r="G1" s="151"/>
      <c r="H1" s="151"/>
      <c r="I1" s="151"/>
      <c r="J1" s="151"/>
      <c r="K1" s="151"/>
      <c r="L1" s="151"/>
      <c r="M1" s="151"/>
      <c r="N1" s="151"/>
      <c r="P1" s="153"/>
    </row>
    <row r="2" spans="1:42" s="104" customFormat="1" ht="19.5" customHeight="1" x14ac:dyDescent="0.25">
      <c r="A2" s="154" t="s">
        <v>138</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row>
    <row r="3" spans="1:42" s="28" customFormat="1" ht="19.5" customHeight="1" x14ac:dyDescent="0.25">
      <c r="A3" s="28" t="s">
        <v>174</v>
      </c>
      <c r="G3" s="29"/>
    </row>
    <row r="4" spans="1:42" s="28" customFormat="1" ht="19.5" customHeight="1" x14ac:dyDescent="0.25">
      <c r="A4" s="28" t="s">
        <v>101</v>
      </c>
      <c r="G4" s="29"/>
    </row>
    <row r="5" spans="1:42" s="28" customFormat="1" ht="35.25" customHeight="1" x14ac:dyDescent="0.25">
      <c r="A5" s="220" t="s">
        <v>200</v>
      </c>
      <c r="B5" s="220"/>
      <c r="C5" s="220"/>
      <c r="D5" s="220"/>
      <c r="E5" s="220"/>
      <c r="F5" s="220"/>
      <c r="G5" s="220"/>
      <c r="H5" s="220"/>
      <c r="I5" s="220"/>
      <c r="J5" s="220"/>
      <c r="K5" s="220"/>
      <c r="L5" s="220"/>
      <c r="M5" s="220"/>
      <c r="N5" s="220"/>
      <c r="O5" s="220"/>
      <c r="P5" s="220"/>
      <c r="Q5" s="220"/>
    </row>
    <row r="6" spans="1:42" s="28" customFormat="1" ht="35.25" customHeight="1" x14ac:dyDescent="0.25">
      <c r="A6" s="221" t="s">
        <v>201</v>
      </c>
      <c r="B6" s="221"/>
      <c r="C6" s="221"/>
      <c r="D6" s="221"/>
      <c r="E6" s="221"/>
      <c r="F6" s="221"/>
      <c r="G6" s="221"/>
      <c r="H6" s="221"/>
      <c r="I6" s="221"/>
      <c r="J6" s="221"/>
      <c r="K6" s="221"/>
      <c r="L6" s="221"/>
      <c r="M6" s="221"/>
      <c r="N6" s="221"/>
      <c r="O6" s="221"/>
      <c r="P6" s="221"/>
      <c r="Q6" s="221"/>
    </row>
    <row r="7" spans="1:42" s="28" customFormat="1" ht="19.5" customHeight="1" x14ac:dyDescent="0.25">
      <c r="A7" s="28" t="s">
        <v>77</v>
      </c>
      <c r="G7" s="29"/>
    </row>
    <row r="8" spans="1:42" s="28" customFormat="1" ht="19.5" customHeight="1" x14ac:dyDescent="0.25">
      <c r="A8" s="28" t="s">
        <v>102</v>
      </c>
      <c r="G8" s="29"/>
    </row>
    <row r="9" spans="1:42" s="28" customFormat="1" ht="19.5" customHeight="1" thickBot="1" x14ac:dyDescent="0.3">
      <c r="A9" s="28" t="s">
        <v>99</v>
      </c>
      <c r="G9" s="29"/>
    </row>
    <row r="10" spans="1:42" s="5" customFormat="1" ht="30.75" thickBot="1" x14ac:dyDescent="0.3">
      <c r="A10" s="110" t="s">
        <v>100</v>
      </c>
      <c r="B10" s="46" t="s">
        <v>15</v>
      </c>
      <c r="C10" s="46" t="s">
        <v>51</v>
      </c>
      <c r="D10" s="46" t="s">
        <v>16</v>
      </c>
      <c r="E10" s="46" t="s">
        <v>17</v>
      </c>
      <c r="F10" s="47" t="s">
        <v>30</v>
      </c>
      <c r="G10" s="46" t="s">
        <v>18</v>
      </c>
      <c r="H10" s="46" t="s">
        <v>24</v>
      </c>
      <c r="I10" s="46" t="s">
        <v>19</v>
      </c>
      <c r="J10" s="48" t="s">
        <v>23</v>
      </c>
      <c r="K10" s="49" t="s">
        <v>53</v>
      </c>
      <c r="L10" s="50" t="s">
        <v>54</v>
      </c>
      <c r="M10" s="51" t="s">
        <v>204</v>
      </c>
    </row>
    <row r="11" spans="1:42" x14ac:dyDescent="0.25">
      <c r="A11" s="107"/>
      <c r="B11" s="105"/>
      <c r="C11" s="15"/>
      <c r="D11" s="24" t="s">
        <v>160</v>
      </c>
      <c r="E11" s="25">
        <v>1610</v>
      </c>
      <c r="F11" s="25" t="s">
        <v>206</v>
      </c>
      <c r="G11" s="17" t="s">
        <v>25</v>
      </c>
      <c r="H11" s="17">
        <v>4</v>
      </c>
      <c r="I11" s="1">
        <v>4</v>
      </c>
      <c r="J11" s="175">
        <f>$H11*$I11</f>
        <v>16</v>
      </c>
      <c r="K11" s="216">
        <f>J28/I28</f>
        <v>3.85</v>
      </c>
      <c r="L11" s="218"/>
      <c r="M11" s="222">
        <f>(J28+J54)/(I28+I54)</f>
        <v>3.7800000000000002</v>
      </c>
    </row>
    <row r="12" spans="1:42" x14ac:dyDescent="0.25">
      <c r="A12" s="107"/>
      <c r="B12" s="105"/>
      <c r="C12" s="15"/>
      <c r="D12" s="24"/>
      <c r="E12" s="25">
        <v>1615</v>
      </c>
      <c r="F12" s="25" t="s">
        <v>207</v>
      </c>
      <c r="G12" s="17"/>
      <c r="H12" s="17"/>
      <c r="J12" s="175"/>
      <c r="K12" s="216"/>
      <c r="L12" s="218"/>
      <c r="M12" s="223"/>
    </row>
    <row r="13" spans="1:42" x14ac:dyDescent="0.25">
      <c r="A13" s="106"/>
      <c r="B13" s="105"/>
      <c r="C13" s="15"/>
      <c r="D13" s="26"/>
      <c r="E13" s="27">
        <v>2325</v>
      </c>
      <c r="F13" s="27" t="s">
        <v>36</v>
      </c>
      <c r="G13" s="17" t="s">
        <v>157</v>
      </c>
      <c r="H13" s="17">
        <v>3.7</v>
      </c>
      <c r="I13" s="1">
        <v>4</v>
      </c>
      <c r="J13" s="175">
        <f t="shared" ref="J13:J28" si="0">$H13*$I13</f>
        <v>14.8</v>
      </c>
      <c r="K13" s="216"/>
      <c r="L13" s="218"/>
      <c r="M13" s="223"/>
    </row>
    <row r="14" spans="1:42" x14ac:dyDescent="0.25">
      <c r="A14" s="106"/>
      <c r="B14" s="105"/>
      <c r="C14" s="15"/>
      <c r="D14" s="26"/>
      <c r="E14" s="27">
        <v>2420</v>
      </c>
      <c r="F14" s="27" t="s">
        <v>33</v>
      </c>
      <c r="G14" s="17"/>
      <c r="H14" s="17"/>
      <c r="J14" s="175">
        <f t="shared" si="0"/>
        <v>0</v>
      </c>
      <c r="K14" s="216"/>
      <c r="L14" s="218"/>
      <c r="M14" s="223"/>
    </row>
    <row r="15" spans="1:42" x14ac:dyDescent="0.25">
      <c r="A15" s="106"/>
      <c r="B15" s="105"/>
      <c r="C15" s="15"/>
      <c r="D15" s="26"/>
      <c r="E15" s="27">
        <v>3100</v>
      </c>
      <c r="F15" s="27" t="s">
        <v>123</v>
      </c>
      <c r="G15" s="17"/>
      <c r="H15" s="17"/>
      <c r="J15" s="175">
        <f t="shared" si="0"/>
        <v>0</v>
      </c>
      <c r="K15" s="216"/>
      <c r="L15" s="218"/>
      <c r="M15" s="223"/>
    </row>
    <row r="16" spans="1:42" x14ac:dyDescent="0.25">
      <c r="A16" s="106"/>
      <c r="B16" s="105"/>
      <c r="C16" s="15"/>
      <c r="D16" s="26"/>
      <c r="E16" s="131">
        <v>2030</v>
      </c>
      <c r="F16" s="131" t="s">
        <v>32</v>
      </c>
      <c r="G16" s="17"/>
      <c r="H16" s="17"/>
      <c r="J16" s="175">
        <f t="shared" si="0"/>
        <v>0</v>
      </c>
      <c r="K16" s="216"/>
      <c r="L16" s="218"/>
      <c r="M16" s="223"/>
    </row>
    <row r="17" spans="1:13" x14ac:dyDescent="0.25">
      <c r="A17" s="106"/>
      <c r="B17" s="105"/>
      <c r="C17" s="15"/>
      <c r="D17" s="26"/>
      <c r="E17" s="131">
        <v>3510</v>
      </c>
      <c r="F17" s="131" t="s">
        <v>137</v>
      </c>
      <c r="G17" s="17"/>
      <c r="H17" s="17"/>
      <c r="J17" s="175">
        <f t="shared" si="0"/>
        <v>0</v>
      </c>
      <c r="K17" s="216"/>
      <c r="L17" s="218"/>
      <c r="M17" s="223"/>
    </row>
    <row r="18" spans="1:13" x14ac:dyDescent="0.25">
      <c r="A18" s="106"/>
      <c r="B18" s="105"/>
      <c r="C18" s="15"/>
      <c r="D18" s="26" t="s">
        <v>162</v>
      </c>
      <c r="E18" s="11">
        <v>1208</v>
      </c>
      <c r="F18" s="11" t="s">
        <v>118</v>
      </c>
      <c r="G18" s="17"/>
      <c r="H18" s="17"/>
      <c r="J18" s="175">
        <f t="shared" si="0"/>
        <v>0</v>
      </c>
      <c r="K18" s="216"/>
      <c r="L18" s="218"/>
      <c r="M18" s="223"/>
    </row>
    <row r="19" spans="1:13" x14ac:dyDescent="0.25">
      <c r="A19" s="106"/>
      <c r="B19" s="105"/>
      <c r="C19" s="15"/>
      <c r="D19" s="26"/>
      <c r="E19" s="27">
        <v>1210</v>
      </c>
      <c r="F19" s="27" t="s">
        <v>37</v>
      </c>
      <c r="G19" s="17"/>
      <c r="H19" s="17"/>
      <c r="J19" s="175">
        <f t="shared" si="0"/>
        <v>0</v>
      </c>
      <c r="K19" s="216"/>
      <c r="L19" s="218"/>
      <c r="M19" s="223"/>
    </row>
    <row r="20" spans="1:13" x14ac:dyDescent="0.25">
      <c r="A20" s="106"/>
      <c r="B20" s="105"/>
      <c r="C20" s="15"/>
      <c r="D20" s="26"/>
      <c r="E20" s="27">
        <v>1215</v>
      </c>
      <c r="F20" s="27" t="s">
        <v>42</v>
      </c>
      <c r="G20" s="17"/>
      <c r="H20" s="17"/>
      <c r="J20" s="175">
        <f t="shared" si="0"/>
        <v>0</v>
      </c>
      <c r="K20" s="216"/>
      <c r="L20" s="218"/>
      <c r="M20" s="223"/>
    </row>
    <row r="21" spans="1:13" x14ac:dyDescent="0.25">
      <c r="A21" s="106"/>
      <c r="B21" s="105"/>
      <c r="C21" s="15"/>
      <c r="D21" s="26"/>
      <c r="E21" s="27">
        <v>1220</v>
      </c>
      <c r="F21" s="27" t="s">
        <v>43</v>
      </c>
      <c r="G21" s="17"/>
      <c r="H21" s="17"/>
      <c r="J21" s="175">
        <f t="shared" si="0"/>
        <v>0</v>
      </c>
      <c r="K21" s="216"/>
      <c r="L21" s="218"/>
      <c r="M21" s="223"/>
    </row>
    <row r="22" spans="1:13" x14ac:dyDescent="0.25">
      <c r="A22" s="106"/>
      <c r="B22" s="105"/>
      <c r="C22" s="15"/>
      <c r="D22" s="26"/>
      <c r="E22" s="27">
        <v>1225</v>
      </c>
      <c r="F22" s="27" t="s">
        <v>44</v>
      </c>
      <c r="G22" s="17"/>
      <c r="H22" s="17"/>
      <c r="J22" s="175">
        <f t="shared" si="0"/>
        <v>0</v>
      </c>
      <c r="K22" s="216"/>
      <c r="L22" s="218"/>
      <c r="M22" s="223"/>
    </row>
    <row r="23" spans="1:13" x14ac:dyDescent="0.25">
      <c r="A23" s="106"/>
      <c r="B23" s="105"/>
      <c r="C23" s="15"/>
      <c r="D23" s="26"/>
      <c r="E23" s="131">
        <v>2308</v>
      </c>
      <c r="F23" s="131" t="s">
        <v>119</v>
      </c>
      <c r="G23" s="17"/>
      <c r="H23" s="17"/>
      <c r="J23" s="175">
        <f t="shared" si="0"/>
        <v>0</v>
      </c>
      <c r="K23" s="216"/>
      <c r="L23" s="218"/>
      <c r="M23" s="223"/>
    </row>
    <row r="24" spans="1:13" x14ac:dyDescent="0.25">
      <c r="A24" s="106"/>
      <c r="B24" s="105"/>
      <c r="C24" s="15"/>
      <c r="D24" s="26"/>
      <c r="E24" s="131">
        <v>2310</v>
      </c>
      <c r="F24" s="131" t="s">
        <v>38</v>
      </c>
      <c r="G24" s="17"/>
      <c r="H24" s="17"/>
      <c r="J24" s="175">
        <f t="shared" si="0"/>
        <v>0</v>
      </c>
      <c r="K24" s="216"/>
      <c r="L24" s="218"/>
      <c r="M24" s="223"/>
    </row>
    <row r="25" spans="1:13" x14ac:dyDescent="0.25">
      <c r="A25" s="106"/>
      <c r="B25" s="105"/>
      <c r="C25" s="15"/>
      <c r="D25" s="26"/>
      <c r="E25" s="131">
        <v>2315</v>
      </c>
      <c r="F25" s="131" t="s">
        <v>45</v>
      </c>
      <c r="G25" s="17"/>
      <c r="H25" s="17"/>
      <c r="J25" s="175">
        <f t="shared" si="0"/>
        <v>0</v>
      </c>
      <c r="K25" s="216"/>
      <c r="L25" s="218"/>
      <c r="M25" s="223"/>
    </row>
    <row r="26" spans="1:13" x14ac:dyDescent="0.25">
      <c r="A26" s="106"/>
      <c r="B26" s="105"/>
      <c r="C26" s="15"/>
      <c r="D26" s="26" t="s">
        <v>164</v>
      </c>
      <c r="E26" s="27">
        <v>1050</v>
      </c>
      <c r="F26" s="27" t="s">
        <v>40</v>
      </c>
      <c r="G26" s="17"/>
      <c r="H26" s="17"/>
      <c r="J26" s="175">
        <f t="shared" si="0"/>
        <v>0</v>
      </c>
      <c r="K26" s="216"/>
      <c r="L26" s="218"/>
      <c r="M26" s="223"/>
    </row>
    <row r="27" spans="1:13" ht="15.75" thickBot="1" x14ac:dyDescent="0.3">
      <c r="A27" s="106"/>
      <c r="B27" s="105"/>
      <c r="C27" s="15"/>
      <c r="D27" s="26"/>
      <c r="E27" s="27">
        <v>1070</v>
      </c>
      <c r="F27" s="27" t="s">
        <v>126</v>
      </c>
      <c r="G27" s="17"/>
      <c r="H27" s="17"/>
      <c r="J27" s="175">
        <f t="shared" si="0"/>
        <v>0</v>
      </c>
      <c r="K27" s="217"/>
      <c r="L27" s="218"/>
      <c r="M27" s="223"/>
    </row>
    <row r="28" spans="1:13" ht="15.75" thickBot="1" x14ac:dyDescent="0.3">
      <c r="A28" s="201" t="s">
        <v>70</v>
      </c>
      <c r="B28" s="202"/>
      <c r="C28" s="202"/>
      <c r="D28" s="202"/>
      <c r="E28" s="202"/>
      <c r="F28" s="202"/>
      <c r="G28" s="202"/>
      <c r="H28" s="203"/>
      <c r="I28" s="18">
        <f>SUM(I11:I27)</f>
        <v>8</v>
      </c>
      <c r="J28" s="175">
        <f>SUM(J11:J27)</f>
        <v>30.8</v>
      </c>
      <c r="K28" s="213"/>
      <c r="L28" s="207">
        <f>J54/I54</f>
        <v>3.6999999999999997</v>
      </c>
      <c r="M28" s="223"/>
    </row>
    <row r="29" spans="1:13" x14ac:dyDescent="0.25">
      <c r="A29" s="108"/>
      <c r="B29" s="105"/>
      <c r="C29" s="15"/>
      <c r="D29" s="44" t="s">
        <v>56</v>
      </c>
      <c r="E29" s="16">
        <v>1700</v>
      </c>
      <c r="F29" s="16" t="s">
        <v>58</v>
      </c>
      <c r="G29" s="17" t="s">
        <v>25</v>
      </c>
      <c r="H29" s="17">
        <v>4</v>
      </c>
      <c r="I29" s="1">
        <v>4</v>
      </c>
      <c r="J29" s="175">
        <f>$H29*$I29</f>
        <v>16</v>
      </c>
      <c r="K29" s="214"/>
      <c r="L29" s="208"/>
      <c r="M29" s="223"/>
    </row>
    <row r="30" spans="1:13" x14ac:dyDescent="0.25">
      <c r="A30" s="106"/>
      <c r="B30" s="105"/>
      <c r="C30" s="15"/>
      <c r="D30" s="45" t="s">
        <v>55</v>
      </c>
      <c r="E30" s="11">
        <v>1010</v>
      </c>
      <c r="F30" s="11" t="s">
        <v>59</v>
      </c>
      <c r="G30" s="17" t="s">
        <v>130</v>
      </c>
      <c r="H30" s="1">
        <v>3.3</v>
      </c>
      <c r="I30" s="1">
        <v>3</v>
      </c>
      <c r="J30" s="159">
        <f t="shared" ref="J30:J53" si="1">$H30*$I30</f>
        <v>9.8999999999999986</v>
      </c>
      <c r="K30" s="214"/>
      <c r="L30" s="208"/>
      <c r="M30" s="223"/>
    </row>
    <row r="31" spans="1:13" x14ac:dyDescent="0.25">
      <c r="A31" s="106"/>
      <c r="B31" s="105"/>
      <c r="C31" s="15"/>
      <c r="D31" s="45"/>
      <c r="E31" s="27">
        <v>2010</v>
      </c>
      <c r="F31" s="27" t="s">
        <v>60</v>
      </c>
      <c r="G31" s="17"/>
      <c r="J31" s="159">
        <f t="shared" si="1"/>
        <v>0</v>
      </c>
      <c r="K31" s="214"/>
      <c r="L31" s="208"/>
      <c r="M31" s="223"/>
    </row>
    <row r="32" spans="1:13" x14ac:dyDescent="0.25">
      <c r="A32" s="106"/>
      <c r="B32" s="105"/>
      <c r="C32" s="15"/>
      <c r="D32" s="45"/>
      <c r="F32" s="11" t="s">
        <v>61</v>
      </c>
      <c r="G32" s="17"/>
      <c r="J32" s="159">
        <f t="shared" si="1"/>
        <v>0</v>
      </c>
      <c r="K32" s="214"/>
      <c r="L32" s="208"/>
      <c r="M32" s="223"/>
    </row>
    <row r="33" spans="1:13" x14ac:dyDescent="0.25">
      <c r="A33" s="106"/>
      <c r="B33" s="105"/>
      <c r="C33" s="15"/>
      <c r="D33" s="45"/>
      <c r="F33" s="11" t="s">
        <v>61</v>
      </c>
      <c r="G33" s="17"/>
      <c r="J33" s="159">
        <f t="shared" si="1"/>
        <v>0</v>
      </c>
      <c r="K33" s="214"/>
      <c r="L33" s="208"/>
      <c r="M33" s="223"/>
    </row>
    <row r="34" spans="1:13" x14ac:dyDescent="0.25">
      <c r="A34" s="106"/>
      <c r="B34" s="105"/>
      <c r="C34" s="15"/>
      <c r="D34" s="45"/>
      <c r="F34" s="11" t="s">
        <v>62</v>
      </c>
      <c r="G34" s="17"/>
      <c r="J34" s="159">
        <f t="shared" si="1"/>
        <v>0</v>
      </c>
      <c r="K34" s="214"/>
      <c r="L34" s="208"/>
      <c r="M34" s="223"/>
    </row>
    <row r="35" spans="1:13" x14ac:dyDescent="0.25">
      <c r="A35" s="106"/>
      <c r="B35" s="105"/>
      <c r="C35" s="15"/>
      <c r="D35" s="45"/>
      <c r="F35" s="11" t="s">
        <v>62</v>
      </c>
      <c r="G35" s="17"/>
      <c r="J35" s="159">
        <f t="shared" si="1"/>
        <v>0</v>
      </c>
      <c r="K35" s="214"/>
      <c r="L35" s="208"/>
      <c r="M35" s="223"/>
    </row>
    <row r="36" spans="1:13" x14ac:dyDescent="0.25">
      <c r="A36" s="106"/>
      <c r="B36" s="105"/>
      <c r="C36" s="15"/>
      <c r="D36" s="26" t="s">
        <v>128</v>
      </c>
      <c r="E36" s="27">
        <v>1010</v>
      </c>
      <c r="F36" s="27" t="s">
        <v>129</v>
      </c>
      <c r="G36" s="17"/>
      <c r="J36" s="159">
        <f t="shared" si="1"/>
        <v>0</v>
      </c>
      <c r="K36" s="214"/>
      <c r="L36" s="208"/>
      <c r="M36" s="223"/>
    </row>
    <row r="37" spans="1:13" x14ac:dyDescent="0.25">
      <c r="A37" s="106"/>
      <c r="B37" s="105"/>
      <c r="C37" s="15"/>
      <c r="D37" s="45"/>
      <c r="F37" s="11" t="s">
        <v>63</v>
      </c>
      <c r="G37" s="17"/>
      <c r="J37" s="159">
        <f t="shared" si="1"/>
        <v>0</v>
      </c>
      <c r="K37" s="214"/>
      <c r="L37" s="208"/>
      <c r="M37" s="223"/>
    </row>
    <row r="38" spans="1:13" x14ac:dyDescent="0.25">
      <c r="A38" s="106"/>
      <c r="B38" s="105"/>
      <c r="C38" s="15"/>
      <c r="D38" s="45"/>
      <c r="F38" s="27" t="s">
        <v>136</v>
      </c>
      <c r="G38" s="17"/>
      <c r="J38" s="159">
        <f t="shared" si="1"/>
        <v>0</v>
      </c>
      <c r="K38" s="214"/>
      <c r="L38" s="208"/>
      <c r="M38" s="223"/>
    </row>
    <row r="39" spans="1:13" x14ac:dyDescent="0.25">
      <c r="A39" s="106"/>
      <c r="B39" s="105"/>
      <c r="C39" s="15"/>
      <c r="D39" s="45"/>
      <c r="F39" s="11" t="s">
        <v>65</v>
      </c>
      <c r="G39" s="17"/>
      <c r="J39" s="159">
        <f t="shared" si="1"/>
        <v>0</v>
      </c>
      <c r="K39" s="214"/>
      <c r="L39" s="208"/>
      <c r="M39" s="223"/>
    </row>
    <row r="40" spans="1:13" x14ac:dyDescent="0.25">
      <c r="A40" s="106"/>
      <c r="B40" s="105"/>
      <c r="C40" s="15"/>
      <c r="D40" s="45"/>
      <c r="F40" s="11" t="s">
        <v>66</v>
      </c>
      <c r="G40" s="17"/>
      <c r="J40" s="159">
        <f t="shared" si="1"/>
        <v>0</v>
      </c>
      <c r="K40" s="214"/>
      <c r="L40" s="208"/>
      <c r="M40" s="223"/>
    </row>
    <row r="41" spans="1:13" x14ac:dyDescent="0.25">
      <c r="A41" s="106"/>
      <c r="B41" s="105"/>
      <c r="C41" s="15"/>
      <c r="D41" s="45"/>
      <c r="F41" s="11" t="s">
        <v>67</v>
      </c>
      <c r="G41" s="17"/>
      <c r="J41" s="159">
        <f t="shared" si="1"/>
        <v>0</v>
      </c>
      <c r="K41" s="214"/>
      <c r="L41" s="208"/>
      <c r="M41" s="223"/>
    </row>
    <row r="42" spans="1:13" x14ac:dyDescent="0.25">
      <c r="A42" s="106"/>
      <c r="B42" s="105"/>
      <c r="C42" s="15"/>
      <c r="D42" s="45"/>
      <c r="F42" s="11" t="s">
        <v>67</v>
      </c>
      <c r="G42" s="17"/>
      <c r="J42" s="159">
        <f t="shared" si="1"/>
        <v>0</v>
      </c>
      <c r="K42" s="214"/>
      <c r="L42" s="208"/>
      <c r="M42" s="223"/>
    </row>
    <row r="43" spans="1:13" x14ac:dyDescent="0.25">
      <c r="A43" s="106"/>
      <c r="B43" s="105"/>
      <c r="C43" s="15"/>
      <c r="D43" s="45"/>
      <c r="F43" s="11" t="s">
        <v>68</v>
      </c>
      <c r="G43" s="17"/>
      <c r="J43" s="159">
        <f t="shared" si="1"/>
        <v>0</v>
      </c>
      <c r="K43" s="214"/>
      <c r="L43" s="208"/>
      <c r="M43" s="223"/>
    </row>
    <row r="44" spans="1:13" x14ac:dyDescent="0.25">
      <c r="A44" s="106"/>
      <c r="B44" s="105"/>
      <c r="C44" s="15"/>
      <c r="D44" s="45" t="s">
        <v>57</v>
      </c>
      <c r="G44" s="17"/>
      <c r="J44" s="159">
        <f t="shared" si="1"/>
        <v>0</v>
      </c>
      <c r="K44" s="214"/>
      <c r="L44" s="208"/>
      <c r="M44" s="223"/>
    </row>
    <row r="45" spans="1:13" x14ac:dyDescent="0.25">
      <c r="A45" s="106"/>
      <c r="B45" s="105"/>
      <c r="C45" s="15"/>
      <c r="D45" s="45" t="s">
        <v>57</v>
      </c>
      <c r="G45" s="17"/>
      <c r="J45" s="159">
        <f t="shared" si="1"/>
        <v>0</v>
      </c>
      <c r="K45" s="214"/>
      <c r="L45" s="208"/>
      <c r="M45" s="223"/>
    </row>
    <row r="46" spans="1:13" x14ac:dyDescent="0.25">
      <c r="A46" s="106"/>
      <c r="B46" s="105"/>
      <c r="C46" s="15"/>
      <c r="D46" s="45" t="s">
        <v>57</v>
      </c>
      <c r="G46" s="17"/>
      <c r="J46" s="159">
        <f t="shared" si="1"/>
        <v>0</v>
      </c>
      <c r="K46" s="214"/>
      <c r="L46" s="208"/>
      <c r="M46" s="223"/>
    </row>
    <row r="47" spans="1:13" x14ac:dyDescent="0.25">
      <c r="A47" s="106"/>
      <c r="B47" s="105"/>
      <c r="C47" s="15"/>
      <c r="D47" s="45" t="s">
        <v>57</v>
      </c>
      <c r="G47" s="17"/>
      <c r="J47" s="159">
        <f t="shared" si="1"/>
        <v>0</v>
      </c>
      <c r="K47" s="214"/>
      <c r="L47" s="208"/>
      <c r="M47" s="223"/>
    </row>
    <row r="48" spans="1:13" x14ac:dyDescent="0.25">
      <c r="A48" s="106"/>
      <c r="B48" s="105"/>
      <c r="C48" s="15"/>
      <c r="D48" s="45" t="s">
        <v>57</v>
      </c>
      <c r="G48" s="17"/>
      <c r="J48" s="159">
        <f t="shared" si="1"/>
        <v>0</v>
      </c>
      <c r="K48" s="214"/>
      <c r="L48" s="208"/>
      <c r="M48" s="223"/>
    </row>
    <row r="49" spans="1:13" x14ac:dyDescent="0.25">
      <c r="A49" s="106"/>
      <c r="B49" s="105"/>
      <c r="C49" s="15"/>
      <c r="D49" s="45" t="s">
        <v>57</v>
      </c>
      <c r="G49" s="17"/>
      <c r="J49" s="159">
        <f t="shared" si="1"/>
        <v>0</v>
      </c>
      <c r="K49" s="214"/>
      <c r="L49" s="208"/>
      <c r="M49" s="223"/>
    </row>
    <row r="50" spans="1:13" x14ac:dyDescent="0.25">
      <c r="A50" s="106"/>
      <c r="B50" s="105"/>
      <c r="C50" s="15"/>
      <c r="D50" s="45" t="s">
        <v>57</v>
      </c>
      <c r="G50" s="17"/>
      <c r="J50" s="159">
        <f t="shared" si="1"/>
        <v>0</v>
      </c>
      <c r="K50" s="214"/>
      <c r="L50" s="208"/>
      <c r="M50" s="223"/>
    </row>
    <row r="51" spans="1:13" x14ac:dyDescent="0.25">
      <c r="A51" s="106"/>
      <c r="B51" s="105"/>
      <c r="C51" s="15"/>
      <c r="D51" s="45" t="s">
        <v>57</v>
      </c>
      <c r="G51" s="17"/>
      <c r="J51" s="159">
        <f t="shared" si="1"/>
        <v>0</v>
      </c>
      <c r="K51" s="214"/>
      <c r="L51" s="208"/>
      <c r="M51" s="223"/>
    </row>
    <row r="52" spans="1:13" x14ac:dyDescent="0.25">
      <c r="A52" s="106"/>
      <c r="B52" s="105"/>
      <c r="C52" s="15"/>
      <c r="D52" s="45" t="s">
        <v>57</v>
      </c>
      <c r="G52" s="17"/>
      <c r="J52" s="159">
        <f t="shared" si="1"/>
        <v>0</v>
      </c>
      <c r="K52" s="214"/>
      <c r="L52" s="208"/>
      <c r="M52" s="223"/>
    </row>
    <row r="53" spans="1:13" ht="15.75" thickBot="1" x14ac:dyDescent="0.3">
      <c r="A53" s="106"/>
      <c r="B53" s="105"/>
      <c r="C53" s="15"/>
      <c r="D53" s="45" t="s">
        <v>57</v>
      </c>
      <c r="G53" s="17"/>
      <c r="J53" s="159">
        <f t="shared" si="1"/>
        <v>0</v>
      </c>
      <c r="K53" s="215"/>
      <c r="L53" s="209"/>
      <c r="M53" s="224"/>
    </row>
    <row r="54" spans="1:13" ht="15.75" thickBot="1" x14ac:dyDescent="0.3">
      <c r="A54" s="204" t="s">
        <v>69</v>
      </c>
      <c r="B54" s="205"/>
      <c r="C54" s="205"/>
      <c r="D54" s="205"/>
      <c r="E54" s="205"/>
      <c r="F54" s="205"/>
      <c r="G54" s="205"/>
      <c r="H54" s="206"/>
      <c r="I54" s="18">
        <f>SUM(I29:I53)</f>
        <v>7</v>
      </c>
      <c r="J54" s="160">
        <f>SUM(J29:J53)</f>
        <v>25.9</v>
      </c>
      <c r="K54" s="17"/>
      <c r="L54" s="17"/>
      <c r="M54" s="17"/>
    </row>
    <row r="55" spans="1:13" x14ac:dyDescent="0.25">
      <c r="B55" s="15"/>
      <c r="C55" s="15"/>
      <c r="D55" s="23"/>
      <c r="E55" s="16"/>
      <c r="F55" s="16"/>
      <c r="G55" s="17"/>
      <c r="H55" s="17"/>
      <c r="I55" s="17"/>
      <c r="J55" s="17"/>
      <c r="L55" s="1"/>
      <c r="M55" s="1"/>
    </row>
    <row r="56" spans="1:13" x14ac:dyDescent="0.25">
      <c r="A56" s="1"/>
      <c r="B56" s="109"/>
      <c r="L56" s="1"/>
      <c r="M56" s="1"/>
    </row>
    <row r="57" spans="1:13" x14ac:dyDescent="0.25">
      <c r="A57" s="1"/>
      <c r="B57" s="109"/>
      <c r="L57" s="1"/>
      <c r="M57" s="1"/>
    </row>
    <row r="58" spans="1:13" x14ac:dyDescent="0.25">
      <c r="A58" s="1"/>
      <c r="B58" s="109"/>
      <c r="L58" s="1"/>
      <c r="M58" s="1"/>
    </row>
    <row r="59" spans="1:13" x14ac:dyDescent="0.25">
      <c r="A59" s="1"/>
      <c r="B59" s="109"/>
      <c r="L59" s="1"/>
      <c r="M59" s="1"/>
    </row>
    <row r="60" spans="1:13" x14ac:dyDescent="0.25">
      <c r="A60" s="1"/>
      <c r="B60" s="109"/>
      <c r="L60" s="1"/>
      <c r="M60" s="1"/>
    </row>
    <row r="61" spans="1:13" x14ac:dyDescent="0.25">
      <c r="A61" s="1"/>
      <c r="B61" s="109"/>
      <c r="L61" s="1"/>
      <c r="M61" s="1"/>
    </row>
    <row r="62" spans="1:13" x14ac:dyDescent="0.25">
      <c r="A62" s="1"/>
      <c r="B62" s="109"/>
      <c r="L62" s="1"/>
      <c r="M62" s="1"/>
    </row>
    <row r="63" spans="1:13" x14ac:dyDescent="0.25">
      <c r="A63" s="1"/>
      <c r="B63" s="109"/>
      <c r="L63" s="1"/>
      <c r="M63" s="1"/>
    </row>
    <row r="64" spans="1:13" x14ac:dyDescent="0.25">
      <c r="A64" s="1"/>
      <c r="B64" s="109"/>
      <c r="L64" s="1"/>
      <c r="M64" s="1"/>
    </row>
    <row r="65" spans="1:13" x14ac:dyDescent="0.25">
      <c r="A65" s="1"/>
      <c r="B65" s="109"/>
      <c r="L65" s="1"/>
      <c r="M65" s="1"/>
    </row>
    <row r="66" spans="1:13" x14ac:dyDescent="0.25">
      <c r="A66" s="1"/>
      <c r="B66" s="109"/>
      <c r="L66" s="1"/>
      <c r="M66" s="1"/>
    </row>
    <row r="67" spans="1:13" x14ac:dyDescent="0.25">
      <c r="A67" s="1"/>
      <c r="B67" s="109"/>
      <c r="L67" s="1"/>
      <c r="M67" s="1"/>
    </row>
    <row r="68" spans="1:13" x14ac:dyDescent="0.25">
      <c r="A68" s="1"/>
      <c r="B68" s="109"/>
      <c r="L68" s="1"/>
      <c r="M68" s="1"/>
    </row>
    <row r="69" spans="1:13" x14ac:dyDescent="0.25">
      <c r="A69" s="1"/>
      <c r="B69" s="109"/>
      <c r="L69" s="1"/>
      <c r="M69" s="1"/>
    </row>
    <row r="70" spans="1:13" x14ac:dyDescent="0.25">
      <c r="A70" s="1"/>
      <c r="B70" s="109"/>
      <c r="L70" s="1"/>
      <c r="M70" s="1"/>
    </row>
    <row r="71" spans="1:13" x14ac:dyDescent="0.25">
      <c r="A71" s="1"/>
      <c r="B71" s="109"/>
      <c r="L71" s="1"/>
      <c r="M71" s="1"/>
    </row>
    <row r="72" spans="1:13" x14ac:dyDescent="0.25">
      <c r="A72" s="1"/>
      <c r="B72" s="109"/>
      <c r="L72" s="1"/>
      <c r="M72" s="1"/>
    </row>
    <row r="73" spans="1:13" x14ac:dyDescent="0.25">
      <c r="A73" s="1"/>
      <c r="B73" s="109"/>
      <c r="L73" s="1"/>
      <c r="M73" s="1"/>
    </row>
    <row r="74" spans="1:13" x14ac:dyDescent="0.25">
      <c r="A74" s="1"/>
      <c r="B74" s="109"/>
      <c r="L74" s="1"/>
      <c r="M74" s="1"/>
    </row>
    <row r="75" spans="1:13" x14ac:dyDescent="0.25">
      <c r="A75" s="1"/>
      <c r="B75" s="109"/>
      <c r="L75" s="1"/>
      <c r="M75" s="1"/>
    </row>
    <row r="76" spans="1:13" x14ac:dyDescent="0.25">
      <c r="A76" s="1"/>
      <c r="B76" s="109"/>
      <c r="L76" s="1"/>
      <c r="M76" s="1"/>
    </row>
    <row r="77" spans="1:13" x14ac:dyDescent="0.25">
      <c r="A77" s="1"/>
      <c r="B77" s="109"/>
      <c r="L77" s="1"/>
      <c r="M77" s="1"/>
    </row>
    <row r="78" spans="1:13" x14ac:dyDescent="0.25">
      <c r="A78" s="1"/>
      <c r="B78" s="109"/>
      <c r="L78" s="1"/>
      <c r="M78" s="1"/>
    </row>
    <row r="79" spans="1:13" x14ac:dyDescent="0.25">
      <c r="A79" s="1"/>
      <c r="B79" s="109"/>
      <c r="L79" s="1"/>
      <c r="M79" s="1"/>
    </row>
    <row r="80" spans="1:13" x14ac:dyDescent="0.25">
      <c r="A80" s="1"/>
      <c r="B80" s="109"/>
      <c r="L80" s="1"/>
      <c r="M80" s="1"/>
    </row>
    <row r="81" spans="1:13" x14ac:dyDescent="0.25">
      <c r="A81" s="1"/>
      <c r="B81" s="109"/>
      <c r="L81" s="1"/>
      <c r="M81" s="1"/>
    </row>
    <row r="82" spans="1:13" x14ac:dyDescent="0.25">
      <c r="A82" s="1"/>
      <c r="B82" s="109"/>
    </row>
    <row r="83" spans="1:13" ht="30" x14ac:dyDescent="0.25">
      <c r="A83" s="1"/>
      <c r="B83" s="12"/>
      <c r="C83" s="12"/>
      <c r="D83" s="5"/>
      <c r="E83" s="5" t="s">
        <v>21</v>
      </c>
      <c r="F83" s="9" t="s">
        <v>22</v>
      </c>
    </row>
    <row r="84" spans="1:13" x14ac:dyDescent="0.25">
      <c r="A84" s="1"/>
      <c r="B84" s="14"/>
      <c r="C84" s="14"/>
      <c r="D84" s="12"/>
      <c r="E84" s="5" t="s">
        <v>25</v>
      </c>
      <c r="F84" s="10">
        <v>4</v>
      </c>
    </row>
    <row r="85" spans="1:13" x14ac:dyDescent="0.25">
      <c r="A85" s="1"/>
      <c r="B85" s="14"/>
      <c r="C85" s="14"/>
      <c r="D85" s="101"/>
      <c r="E85" s="5" t="s">
        <v>157</v>
      </c>
      <c r="F85" s="10">
        <v>3.7</v>
      </c>
    </row>
    <row r="86" spans="1:13" x14ac:dyDescent="0.25">
      <c r="A86" s="1"/>
      <c r="B86" s="14"/>
      <c r="C86" s="14"/>
      <c r="D86" s="12"/>
      <c r="E86" s="5" t="s">
        <v>130</v>
      </c>
      <c r="F86" s="10">
        <v>3.3</v>
      </c>
    </row>
    <row r="87" spans="1:13" x14ac:dyDescent="0.25">
      <c r="A87" s="1"/>
      <c r="B87" s="14"/>
      <c r="C87" s="14"/>
      <c r="D87" s="101"/>
      <c r="E87" s="5" t="s">
        <v>26</v>
      </c>
      <c r="F87" s="10">
        <v>3</v>
      </c>
    </row>
    <row r="88" spans="1:13" x14ac:dyDescent="0.25">
      <c r="A88" s="1"/>
      <c r="B88" s="14"/>
      <c r="C88" s="14"/>
      <c r="D88" s="12"/>
      <c r="E88" s="5" t="s">
        <v>131</v>
      </c>
      <c r="F88" s="10">
        <v>2.6669999999999998</v>
      </c>
    </row>
    <row r="89" spans="1:13" x14ac:dyDescent="0.25">
      <c r="A89" s="1"/>
      <c r="B89" s="14"/>
      <c r="C89" s="14"/>
      <c r="D89" s="101"/>
      <c r="E89" s="5" t="s">
        <v>132</v>
      </c>
      <c r="F89" s="10">
        <v>2.3330000000000002</v>
      </c>
    </row>
    <row r="90" spans="1:13" x14ac:dyDescent="0.25">
      <c r="A90" s="1"/>
      <c r="B90" s="14"/>
      <c r="C90" s="14"/>
      <c r="D90" s="12"/>
      <c r="E90" s="5" t="s">
        <v>27</v>
      </c>
      <c r="F90" s="10">
        <v>2</v>
      </c>
    </row>
    <row r="91" spans="1:13" x14ac:dyDescent="0.25">
      <c r="A91" s="1"/>
      <c r="B91" s="14"/>
      <c r="C91" s="14"/>
      <c r="D91" s="101"/>
      <c r="E91" s="5" t="s">
        <v>133</v>
      </c>
      <c r="F91" s="10">
        <v>1.667</v>
      </c>
    </row>
    <row r="92" spans="1:13" x14ac:dyDescent="0.25">
      <c r="A92" s="1"/>
      <c r="B92" s="14"/>
      <c r="C92" s="14"/>
      <c r="D92" s="12"/>
      <c r="E92" s="5" t="s">
        <v>134</v>
      </c>
      <c r="F92" s="10">
        <v>1.333</v>
      </c>
    </row>
    <row r="93" spans="1:13" x14ac:dyDescent="0.25">
      <c r="A93" s="1"/>
      <c r="B93" s="14"/>
      <c r="C93" s="14"/>
      <c r="D93" s="5"/>
      <c r="E93" s="5" t="s">
        <v>28</v>
      </c>
      <c r="F93" s="10">
        <v>1</v>
      </c>
    </row>
    <row r="94" spans="1:13" x14ac:dyDescent="0.25">
      <c r="A94" s="1"/>
      <c r="B94" s="14"/>
      <c r="C94" s="14"/>
      <c r="D94" s="5"/>
      <c r="E94" s="5" t="s">
        <v>135</v>
      </c>
      <c r="F94" s="10">
        <v>0.66700000000000004</v>
      </c>
    </row>
    <row r="95" spans="1:13" x14ac:dyDescent="0.25">
      <c r="A95" s="1"/>
      <c r="B95" s="14"/>
      <c r="C95" s="14"/>
      <c r="D95" s="5"/>
      <c r="E95" s="5" t="s">
        <v>29</v>
      </c>
      <c r="F95" s="10">
        <v>0</v>
      </c>
    </row>
    <row r="96" spans="1:13" x14ac:dyDescent="0.25">
      <c r="A96" s="1"/>
      <c r="B96" s="14"/>
      <c r="C96" s="14"/>
      <c r="D96" s="5"/>
      <c r="E96" s="10" t="s">
        <v>78</v>
      </c>
      <c r="F96"/>
    </row>
    <row r="97" spans="1:6" x14ac:dyDescent="0.25">
      <c r="A97" s="1"/>
      <c r="B97" s="14"/>
      <c r="C97" s="14"/>
      <c r="D97" s="5"/>
      <c r="E97" s="10" t="s">
        <v>79</v>
      </c>
      <c r="F97"/>
    </row>
    <row r="98" spans="1:6" x14ac:dyDescent="0.25">
      <c r="A98" s="1"/>
      <c r="B98" s="14"/>
      <c r="C98" s="14"/>
      <c r="D98" s="5"/>
      <c r="E98" s="8"/>
      <c r="F98"/>
    </row>
    <row r="99" spans="1:6" x14ac:dyDescent="0.25">
      <c r="A99" s="1"/>
      <c r="B99" s="14"/>
      <c r="C99" s="14"/>
      <c r="D99" s="5"/>
      <c r="E99" s="8"/>
      <c r="F99"/>
    </row>
    <row r="100" spans="1:6" x14ac:dyDescent="0.25">
      <c r="A100" s="1"/>
      <c r="B100" s="14"/>
      <c r="C100" s="14"/>
      <c r="D100" s="5"/>
      <c r="E100" s="8"/>
      <c r="F100"/>
    </row>
    <row r="101" spans="1:6" x14ac:dyDescent="0.25">
      <c r="A101" s="1"/>
      <c r="B101" s="14"/>
      <c r="C101" s="14"/>
      <c r="D101" s="5"/>
      <c r="E101" s="8"/>
      <c r="F101"/>
    </row>
    <row r="102" spans="1:6" x14ac:dyDescent="0.25">
      <c r="A102" s="1"/>
      <c r="B102" s="14"/>
      <c r="C102" s="14"/>
      <c r="D102" s="5"/>
      <c r="E102" s="8"/>
      <c r="F102"/>
    </row>
    <row r="103" spans="1:6" x14ac:dyDescent="0.25">
      <c r="A103" s="1"/>
      <c r="B103" s="14"/>
      <c r="C103" s="14"/>
      <c r="D103" s="5"/>
      <c r="E103" s="8"/>
      <c r="F103"/>
    </row>
    <row r="104" spans="1:6" x14ac:dyDescent="0.25">
      <c r="A104" s="1"/>
      <c r="B104" s="14"/>
      <c r="C104" s="14"/>
      <c r="D104" s="5"/>
      <c r="E104" s="8"/>
      <c r="F104"/>
    </row>
    <row r="105" spans="1:6" x14ac:dyDescent="0.25">
      <c r="A105" s="1"/>
      <c r="B105" s="14"/>
      <c r="C105" s="14"/>
      <c r="D105" s="5"/>
      <c r="E105" s="8"/>
      <c r="F105"/>
    </row>
    <row r="106" spans="1:6" x14ac:dyDescent="0.25">
      <c r="A106" s="1"/>
      <c r="B106" s="14"/>
      <c r="C106" s="14"/>
      <c r="D106" s="5"/>
      <c r="E106" s="8"/>
      <c r="F106"/>
    </row>
    <row r="107" spans="1:6" x14ac:dyDescent="0.25">
      <c r="A107" s="1"/>
      <c r="B107" s="109"/>
    </row>
    <row r="108" spans="1:6" x14ac:dyDescent="0.25">
      <c r="A108" s="1"/>
      <c r="B108" s="109"/>
    </row>
    <row r="109" spans="1:6" x14ac:dyDescent="0.25">
      <c r="A109" s="1"/>
      <c r="B109" s="109"/>
    </row>
    <row r="110" spans="1:6" x14ac:dyDescent="0.25">
      <c r="A110" s="1"/>
      <c r="B110" s="109"/>
    </row>
    <row r="111" spans="1:6" x14ac:dyDescent="0.25">
      <c r="A111" s="1"/>
      <c r="B111" s="109"/>
    </row>
    <row r="112" spans="1:6" x14ac:dyDescent="0.25">
      <c r="A112" s="1"/>
      <c r="B112" s="109"/>
    </row>
    <row r="113" spans="1:2" x14ac:dyDescent="0.25">
      <c r="A113" s="1"/>
      <c r="B113" s="109"/>
    </row>
    <row r="114" spans="1:2" x14ac:dyDescent="0.25">
      <c r="A114" s="1"/>
      <c r="B114" s="109"/>
    </row>
    <row r="115" spans="1:2" x14ac:dyDescent="0.25">
      <c r="A115" s="1"/>
      <c r="B115" s="109"/>
    </row>
    <row r="116" spans="1:2" x14ac:dyDescent="0.25">
      <c r="A116" s="1"/>
      <c r="B116" s="109"/>
    </row>
    <row r="117" spans="1:2" x14ac:dyDescent="0.25">
      <c r="A117" s="1"/>
      <c r="B117" s="109"/>
    </row>
    <row r="118" spans="1:2" x14ac:dyDescent="0.25">
      <c r="A118" s="1"/>
      <c r="B118" s="109"/>
    </row>
    <row r="119" spans="1:2" x14ac:dyDescent="0.25">
      <c r="A119" s="1"/>
      <c r="B119" s="109"/>
    </row>
    <row r="120" spans="1:2" x14ac:dyDescent="0.25">
      <c r="A120" s="1"/>
      <c r="B120" s="109"/>
    </row>
    <row r="121" spans="1:2" x14ac:dyDescent="0.25">
      <c r="A121" s="1"/>
      <c r="B121" s="109"/>
    </row>
    <row r="122" spans="1:2" x14ac:dyDescent="0.25">
      <c r="A122" s="1"/>
      <c r="B122" s="109"/>
    </row>
    <row r="123" spans="1:2" x14ac:dyDescent="0.25">
      <c r="A123" s="1"/>
      <c r="B123" s="109"/>
    </row>
    <row r="124" spans="1:2" x14ac:dyDescent="0.25">
      <c r="A124" s="1"/>
      <c r="B124" s="109"/>
    </row>
    <row r="125" spans="1:2" x14ac:dyDescent="0.25">
      <c r="A125" s="1"/>
      <c r="B125" s="109"/>
    </row>
    <row r="126" spans="1:2" x14ac:dyDescent="0.25">
      <c r="A126" s="1"/>
      <c r="B126" s="109"/>
    </row>
    <row r="127" spans="1:2" x14ac:dyDescent="0.25">
      <c r="A127" s="1"/>
      <c r="B127" s="109"/>
    </row>
    <row r="128" spans="1:2" x14ac:dyDescent="0.25">
      <c r="A128" s="1"/>
      <c r="B128" s="109"/>
    </row>
    <row r="129" spans="1:2" x14ac:dyDescent="0.25">
      <c r="A129" s="1"/>
      <c r="B129" s="109"/>
    </row>
    <row r="130" spans="1:2" x14ac:dyDescent="0.25">
      <c r="A130" s="1"/>
      <c r="B130" s="109"/>
    </row>
    <row r="131" spans="1:2" x14ac:dyDescent="0.25">
      <c r="A131" s="1"/>
      <c r="B131" s="109"/>
    </row>
    <row r="132" spans="1:2" x14ac:dyDescent="0.25">
      <c r="A132" s="1"/>
      <c r="B132" s="109"/>
    </row>
    <row r="133" spans="1:2" x14ac:dyDescent="0.25">
      <c r="A133" s="1"/>
      <c r="B133" s="109"/>
    </row>
    <row r="134" spans="1:2" x14ac:dyDescent="0.25">
      <c r="A134" s="1"/>
      <c r="B134" s="109"/>
    </row>
    <row r="135" spans="1:2" x14ac:dyDescent="0.25">
      <c r="A135" s="1"/>
      <c r="B135" s="109"/>
    </row>
    <row r="136" spans="1:2" x14ac:dyDescent="0.25">
      <c r="A136" s="1"/>
      <c r="B136" s="109"/>
    </row>
  </sheetData>
  <mergeCells count="9">
    <mergeCell ref="A54:H54"/>
    <mergeCell ref="A5:Q5"/>
    <mergeCell ref="A6:Q6"/>
    <mergeCell ref="K11:K27"/>
    <mergeCell ref="L11:L27"/>
    <mergeCell ref="M11:M53"/>
    <mergeCell ref="A28:H28"/>
    <mergeCell ref="K28:K53"/>
    <mergeCell ref="L28:L53"/>
  </mergeCells>
  <dataValidations count="3">
    <dataValidation type="list" allowBlank="1" showInputMessage="1" showErrorMessage="1" sqref="G29:G53 G11:G27">
      <formula1>$E$84:$E$97</formula1>
    </dataValidation>
    <dataValidation type="list" allowBlank="1" showInputMessage="1" showErrorMessage="1" sqref="H29:H53 H11:H27">
      <formula1>$F$84:$F$95</formula1>
    </dataValidation>
    <dataValidation type="list" allowBlank="1" showInputMessage="1" showErrorMessage="1" sqref="E84:E95">
      <formula1>$E$84:$E$95</formula1>
    </dataValidation>
  </dataValidations>
  <hyperlinks>
    <hyperlink ref="A2" r:id="rId1"/>
  </hyperlinks>
  <pageMargins left="0.7" right="0.7" top="0.75" bottom="0.75" header="0.3" footer="0.3"/>
  <pageSetup orientation="portrait"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46"/>
  <sheetViews>
    <sheetView topLeftCell="A10" workbookViewId="0">
      <selection activeCell="B13" sqref="B13"/>
    </sheetView>
  </sheetViews>
  <sheetFormatPr defaultRowHeight="15" x14ac:dyDescent="0.25"/>
  <cols>
    <col min="1" max="1" width="10.42578125" customWidth="1"/>
    <col min="2" max="2" width="9.42578125" style="2" bestFit="1" customWidth="1"/>
    <col min="3" max="3" width="5" style="2" bestFit="1" customWidth="1"/>
    <col min="4" max="4" width="7.140625" style="7" bestFit="1" customWidth="1"/>
    <col min="5" max="5" width="9.140625" style="11"/>
    <col min="6" max="6" width="27.85546875" style="11" bestFit="1" customWidth="1"/>
    <col min="7" max="7" width="9.140625" style="1"/>
    <col min="8" max="8" width="6.85546875" style="1" customWidth="1"/>
    <col min="9" max="10" width="9.140625" style="1"/>
    <col min="11" max="11" width="9.5703125" style="1" bestFit="1" customWidth="1"/>
    <col min="12" max="15" width="9.140625" style="13"/>
    <col min="17" max="17" width="8.28515625" style="8" bestFit="1" customWidth="1"/>
    <col min="18" max="18" width="22" bestFit="1" customWidth="1"/>
  </cols>
  <sheetData>
    <row r="1" spans="1:42" x14ac:dyDescent="0.25">
      <c r="A1" s="31" t="s">
        <v>75</v>
      </c>
      <c r="B1" s="14"/>
      <c r="C1" s="12"/>
      <c r="D1" s="30"/>
      <c r="E1" s="30"/>
      <c r="F1" s="13"/>
      <c r="G1" s="13"/>
      <c r="H1" s="13"/>
      <c r="I1" s="13"/>
      <c r="J1" s="13"/>
      <c r="K1" s="13"/>
      <c r="O1"/>
      <c r="P1" s="8"/>
      <c r="Q1"/>
    </row>
    <row r="2" spans="1:42" s="104" customFormat="1" ht="19.5" customHeight="1" x14ac:dyDescent="0.25">
      <c r="A2" s="132" t="s">
        <v>121</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row>
    <row r="3" spans="1:42" s="103" customFormat="1" ht="19.5" customHeight="1" x14ac:dyDescent="0.25">
      <c r="A3" s="133" t="s">
        <v>122</v>
      </c>
    </row>
    <row r="4" spans="1:42" s="28" customFormat="1" ht="39" customHeight="1" x14ac:dyDescent="0.25">
      <c r="A4" s="230" t="s">
        <v>202</v>
      </c>
      <c r="B4" s="230"/>
      <c r="C4" s="230"/>
      <c r="D4" s="230"/>
      <c r="E4" s="230"/>
      <c r="F4" s="230"/>
      <c r="G4" s="230"/>
      <c r="H4" s="230"/>
      <c r="I4" s="230"/>
      <c r="J4" s="230"/>
      <c r="K4" s="230"/>
      <c r="L4" s="230"/>
      <c r="M4" s="230"/>
      <c r="N4" s="230"/>
      <c r="O4" s="230"/>
      <c r="P4" s="230"/>
      <c r="Q4" s="230"/>
      <c r="R4" s="230"/>
    </row>
    <row r="5" spans="1:42" s="28" customFormat="1" ht="32.25" customHeight="1" x14ac:dyDescent="0.25">
      <c r="A5" s="231" t="s">
        <v>159</v>
      </c>
      <c r="B5" s="231"/>
      <c r="C5" s="231"/>
      <c r="D5" s="231"/>
      <c r="E5" s="231"/>
      <c r="F5" s="231"/>
      <c r="G5" s="231"/>
      <c r="H5" s="231"/>
      <c r="I5" s="231"/>
      <c r="J5" s="231"/>
      <c r="K5" s="231"/>
      <c r="L5" s="231"/>
      <c r="M5" s="231"/>
      <c r="N5" s="231"/>
      <c r="O5" s="231"/>
      <c r="P5" s="231"/>
      <c r="Q5" s="231"/>
      <c r="R5" s="231"/>
    </row>
    <row r="6" spans="1:42" s="28" customFormat="1" ht="32.25" customHeight="1" x14ac:dyDescent="0.25">
      <c r="A6" s="231" t="s">
        <v>203</v>
      </c>
      <c r="B6" s="231"/>
      <c r="C6" s="231"/>
      <c r="D6" s="231"/>
      <c r="E6" s="231"/>
      <c r="F6" s="231"/>
      <c r="G6" s="231"/>
      <c r="H6" s="231"/>
      <c r="I6" s="231"/>
      <c r="J6" s="231"/>
      <c r="K6" s="231"/>
      <c r="L6" s="231"/>
      <c r="M6" s="231"/>
      <c r="N6" s="231"/>
      <c r="O6" s="231"/>
      <c r="P6" s="231"/>
      <c r="Q6" s="231"/>
      <c r="R6" s="231"/>
    </row>
    <row r="7" spans="1:42" s="28" customFormat="1" ht="19.5" customHeight="1" x14ac:dyDescent="0.25">
      <c r="A7" s="28" t="s">
        <v>158</v>
      </c>
      <c r="G7" s="29"/>
    </row>
    <row r="8" spans="1:42" s="28" customFormat="1" ht="19.5" customHeight="1" x14ac:dyDescent="0.25">
      <c r="A8" s="28" t="s">
        <v>101</v>
      </c>
      <c r="G8" s="29"/>
    </row>
    <row r="9" spans="1:42" s="28" customFormat="1" ht="19.5" customHeight="1" x14ac:dyDescent="0.25">
      <c r="A9" s="28" t="s">
        <v>77</v>
      </c>
      <c r="G9" s="29"/>
    </row>
    <row r="10" spans="1:42" s="28" customFormat="1" ht="19.5" customHeight="1" x14ac:dyDescent="0.25">
      <c r="A10" s="28" t="s">
        <v>102</v>
      </c>
      <c r="G10" s="29"/>
    </row>
    <row r="11" spans="1:42" s="28" customFormat="1" ht="19.5" customHeight="1" thickBot="1" x14ac:dyDescent="0.3">
      <c r="A11" s="28" t="s">
        <v>99</v>
      </c>
      <c r="G11" s="29"/>
      <c r="P11" s="143" t="s">
        <v>166</v>
      </c>
    </row>
    <row r="12" spans="1:42" s="5" customFormat="1" ht="30.75" thickBot="1" x14ac:dyDescent="0.3">
      <c r="A12" s="110" t="s">
        <v>100</v>
      </c>
      <c r="B12" s="46" t="s">
        <v>15</v>
      </c>
      <c r="C12" s="46" t="s">
        <v>51</v>
      </c>
      <c r="D12" s="46" t="s">
        <v>16</v>
      </c>
      <c r="E12" s="46" t="s">
        <v>17</v>
      </c>
      <c r="F12" s="47" t="s">
        <v>30</v>
      </c>
      <c r="G12" s="46" t="s">
        <v>18</v>
      </c>
      <c r="H12" s="46" t="s">
        <v>24</v>
      </c>
      <c r="I12" s="46" t="s">
        <v>19</v>
      </c>
      <c r="J12" s="48" t="s">
        <v>23</v>
      </c>
      <c r="K12" s="49" t="s">
        <v>53</v>
      </c>
      <c r="L12" s="172" t="s">
        <v>54</v>
      </c>
      <c r="M12" s="173" t="s">
        <v>204</v>
      </c>
      <c r="P12" s="142" t="s">
        <v>16</v>
      </c>
      <c r="Q12" s="46" t="s">
        <v>17</v>
      </c>
      <c r="R12" s="47" t="s">
        <v>30</v>
      </c>
      <c r="S12" s="46" t="s">
        <v>18</v>
      </c>
      <c r="T12" s="46" t="s">
        <v>24</v>
      </c>
      <c r="U12" s="46" t="s">
        <v>19</v>
      </c>
      <c r="V12" s="48" t="s">
        <v>23</v>
      </c>
      <c r="W12" s="139" t="s">
        <v>142</v>
      </c>
    </row>
    <row r="13" spans="1:42" x14ac:dyDescent="0.25">
      <c r="A13" s="107"/>
      <c r="B13" s="105"/>
      <c r="C13" s="15"/>
      <c r="D13" s="24" t="s">
        <v>160</v>
      </c>
      <c r="E13" s="25">
        <v>1610</v>
      </c>
      <c r="F13" s="25" t="s">
        <v>206</v>
      </c>
      <c r="G13" s="17" t="s">
        <v>25</v>
      </c>
      <c r="H13" s="17">
        <v>4</v>
      </c>
      <c r="I13" s="1">
        <v>4</v>
      </c>
      <c r="J13" s="175">
        <f>$H13*$I13</f>
        <v>16</v>
      </c>
      <c r="K13" s="216">
        <f>J38/I38</f>
        <v>4</v>
      </c>
      <c r="L13" s="218"/>
      <c r="M13" s="210">
        <f>(J38+J64)/(I38+I64)</f>
        <v>3.8714285714285714</v>
      </c>
      <c r="P13" s="141" t="s">
        <v>160</v>
      </c>
      <c r="Q13" s="25">
        <v>2325</v>
      </c>
      <c r="R13" s="25" t="s">
        <v>36</v>
      </c>
      <c r="S13" s="17" t="s">
        <v>25</v>
      </c>
      <c r="T13" s="17">
        <v>4</v>
      </c>
      <c r="U13" s="17">
        <v>3</v>
      </c>
      <c r="V13" s="158">
        <f>$T13*$U13</f>
        <v>12</v>
      </c>
      <c r="W13" s="225">
        <f>V29/U29</f>
        <v>4</v>
      </c>
    </row>
    <row r="14" spans="1:42" x14ac:dyDescent="0.25">
      <c r="A14" s="107"/>
      <c r="B14" s="105"/>
      <c r="C14" s="15"/>
      <c r="D14" s="24"/>
      <c r="E14" s="25">
        <v>1615</v>
      </c>
      <c r="F14" s="25" t="s">
        <v>207</v>
      </c>
      <c r="G14" s="17"/>
      <c r="H14" s="17"/>
      <c r="J14" s="175"/>
      <c r="K14" s="216"/>
      <c r="L14" s="218"/>
      <c r="M14" s="211"/>
      <c r="P14" s="140"/>
      <c r="Q14" s="27">
        <v>2420</v>
      </c>
      <c r="R14" s="27" t="s">
        <v>33</v>
      </c>
      <c r="S14" s="1"/>
      <c r="T14" s="1"/>
      <c r="U14" s="1"/>
      <c r="V14" s="159">
        <f t="shared" ref="V14:V28" si="0">$T14*$U14</f>
        <v>0</v>
      </c>
      <c r="W14" s="226"/>
    </row>
    <row r="15" spans="1:42" x14ac:dyDescent="0.25">
      <c r="A15" s="106"/>
      <c r="B15" s="105"/>
      <c r="C15" s="15"/>
      <c r="D15" s="26"/>
      <c r="E15" s="27">
        <v>2325</v>
      </c>
      <c r="F15" s="27" t="s">
        <v>36</v>
      </c>
      <c r="G15" s="17"/>
      <c r="J15" s="175">
        <f t="shared" ref="J15:J37" si="1">$H15*$I15</f>
        <v>0</v>
      </c>
      <c r="K15" s="216"/>
      <c r="L15" s="218"/>
      <c r="M15" s="211"/>
      <c r="P15" s="140" t="s">
        <v>161</v>
      </c>
      <c r="Q15" s="27">
        <v>3100</v>
      </c>
      <c r="R15" s="27" t="s">
        <v>123</v>
      </c>
      <c r="S15" s="1"/>
      <c r="T15" s="1"/>
      <c r="U15" s="1"/>
      <c r="V15" s="159">
        <f t="shared" si="0"/>
        <v>0</v>
      </c>
      <c r="W15" s="226"/>
    </row>
    <row r="16" spans="1:42" x14ac:dyDescent="0.25">
      <c r="A16" s="106"/>
      <c r="B16" s="105"/>
      <c r="C16" s="15"/>
      <c r="D16" s="26"/>
      <c r="E16" s="27">
        <v>2420</v>
      </c>
      <c r="F16" s="27" t="s">
        <v>33</v>
      </c>
      <c r="G16" s="17"/>
      <c r="J16" s="175">
        <f t="shared" si="1"/>
        <v>0</v>
      </c>
      <c r="K16" s="216"/>
      <c r="L16" s="218"/>
      <c r="M16" s="211"/>
      <c r="P16" s="140" t="s">
        <v>162</v>
      </c>
      <c r="Q16" s="27">
        <v>1210</v>
      </c>
      <c r="R16" s="27" t="s">
        <v>37</v>
      </c>
      <c r="S16" s="1"/>
      <c r="T16" s="1"/>
      <c r="U16" s="1"/>
      <c r="V16" s="159">
        <f t="shared" si="0"/>
        <v>0</v>
      </c>
      <c r="W16" s="226"/>
    </row>
    <row r="17" spans="1:23" x14ac:dyDescent="0.25">
      <c r="A17" s="106"/>
      <c r="B17" s="105"/>
      <c r="C17" s="15"/>
      <c r="D17" s="26" t="s">
        <v>161</v>
      </c>
      <c r="E17" s="27">
        <v>3100</v>
      </c>
      <c r="F17" s="27" t="s">
        <v>123</v>
      </c>
      <c r="G17" s="17"/>
      <c r="J17" s="175">
        <f t="shared" si="1"/>
        <v>0</v>
      </c>
      <c r="K17" s="216"/>
      <c r="L17" s="218"/>
      <c r="M17" s="211"/>
      <c r="P17" s="140"/>
      <c r="Q17" s="27">
        <v>1215</v>
      </c>
      <c r="R17" s="27" t="s">
        <v>42</v>
      </c>
      <c r="S17" s="1"/>
      <c r="T17" s="1"/>
      <c r="U17" s="1"/>
      <c r="V17" s="159">
        <f t="shared" si="0"/>
        <v>0</v>
      </c>
      <c r="W17" s="226"/>
    </row>
    <row r="18" spans="1:23" x14ac:dyDescent="0.25">
      <c r="A18" s="106"/>
      <c r="B18" s="105"/>
      <c r="C18" s="15"/>
      <c r="D18" s="26" t="s">
        <v>162</v>
      </c>
      <c r="E18" s="11">
        <v>1208</v>
      </c>
      <c r="F18" s="11" t="s">
        <v>118</v>
      </c>
      <c r="G18" s="17"/>
      <c r="J18" s="175">
        <f t="shared" si="1"/>
        <v>0</v>
      </c>
      <c r="K18" s="216"/>
      <c r="L18" s="218"/>
      <c r="M18" s="211"/>
      <c r="P18" s="140"/>
      <c r="Q18" s="27">
        <v>1220</v>
      </c>
      <c r="R18" s="27" t="s">
        <v>43</v>
      </c>
      <c r="S18" s="1"/>
      <c r="T18" s="1"/>
      <c r="U18" s="1"/>
      <c r="V18" s="159">
        <f t="shared" si="0"/>
        <v>0</v>
      </c>
      <c r="W18" s="226"/>
    </row>
    <row r="19" spans="1:23" x14ac:dyDescent="0.25">
      <c r="A19" s="106"/>
      <c r="B19" s="105"/>
      <c r="C19" s="15"/>
      <c r="E19" s="27">
        <v>1210</v>
      </c>
      <c r="F19" s="27" t="s">
        <v>37</v>
      </c>
      <c r="G19" s="17"/>
      <c r="J19" s="175">
        <f t="shared" si="1"/>
        <v>0</v>
      </c>
      <c r="K19" s="216"/>
      <c r="L19" s="218"/>
      <c r="M19" s="211"/>
      <c r="P19" s="140"/>
      <c r="Q19" s="27">
        <v>1225</v>
      </c>
      <c r="R19" s="27" t="s">
        <v>44</v>
      </c>
      <c r="S19" s="1"/>
      <c r="T19" s="1"/>
      <c r="U19" s="1"/>
      <c r="V19" s="159">
        <f t="shared" si="0"/>
        <v>0</v>
      </c>
      <c r="W19" s="226"/>
    </row>
    <row r="20" spans="1:23" x14ac:dyDescent="0.25">
      <c r="A20" s="106"/>
      <c r="B20" s="105"/>
      <c r="C20" s="15"/>
      <c r="D20" s="26"/>
      <c r="E20" s="27">
        <v>1215</v>
      </c>
      <c r="F20" s="27" t="s">
        <v>42</v>
      </c>
      <c r="G20" s="17"/>
      <c r="J20" s="175">
        <f t="shared" si="1"/>
        <v>0</v>
      </c>
      <c r="K20" s="216"/>
      <c r="L20" s="218"/>
      <c r="M20" s="211"/>
      <c r="P20" s="140"/>
      <c r="Q20" s="27">
        <v>2310</v>
      </c>
      <c r="R20" s="27" t="s">
        <v>38</v>
      </c>
      <c r="S20" s="1"/>
      <c r="T20" s="1"/>
      <c r="U20" s="1"/>
      <c r="V20" s="159">
        <f t="shared" si="0"/>
        <v>0</v>
      </c>
      <c r="W20" s="226"/>
    </row>
    <row r="21" spans="1:23" x14ac:dyDescent="0.25">
      <c r="A21" s="106"/>
      <c r="B21" s="105"/>
      <c r="C21" s="15"/>
      <c r="D21" s="26"/>
      <c r="E21" s="27">
        <v>1220</v>
      </c>
      <c r="F21" s="27" t="s">
        <v>43</v>
      </c>
      <c r="G21" s="17"/>
      <c r="J21" s="175">
        <f t="shared" si="1"/>
        <v>0</v>
      </c>
      <c r="K21" s="216"/>
      <c r="L21" s="218"/>
      <c r="M21" s="211"/>
      <c r="P21" s="140"/>
      <c r="Q21" s="27">
        <v>2315</v>
      </c>
      <c r="R21" s="27" t="s">
        <v>45</v>
      </c>
      <c r="S21" s="1"/>
      <c r="T21" s="1"/>
      <c r="U21" s="1"/>
      <c r="V21" s="159">
        <f t="shared" si="0"/>
        <v>0</v>
      </c>
      <c r="W21" s="226"/>
    </row>
    <row r="22" spans="1:23" x14ac:dyDescent="0.25">
      <c r="A22" s="106"/>
      <c r="B22" s="105"/>
      <c r="C22" s="15"/>
      <c r="D22" s="26"/>
      <c r="E22" s="27">
        <v>1225</v>
      </c>
      <c r="F22" s="27" t="s">
        <v>44</v>
      </c>
      <c r="G22" s="17"/>
      <c r="J22" s="175">
        <f t="shared" si="1"/>
        <v>0</v>
      </c>
      <c r="K22" s="216"/>
      <c r="L22" s="218"/>
      <c r="M22" s="211"/>
      <c r="P22" s="140"/>
      <c r="Q22" s="27">
        <v>2320</v>
      </c>
      <c r="R22" s="27" t="s">
        <v>46</v>
      </c>
      <c r="S22" s="1"/>
      <c r="T22" s="1"/>
      <c r="U22" s="1"/>
      <c r="V22" s="159">
        <f t="shared" si="0"/>
        <v>0</v>
      </c>
      <c r="W22" s="226"/>
    </row>
    <row r="23" spans="1:23" x14ac:dyDescent="0.25">
      <c r="A23" s="106"/>
      <c r="B23" s="105"/>
      <c r="C23" s="15"/>
      <c r="D23" s="26"/>
      <c r="E23" s="131">
        <v>2308</v>
      </c>
      <c r="F23" s="131" t="s">
        <v>119</v>
      </c>
      <c r="G23" s="17"/>
      <c r="J23" s="175">
        <f t="shared" si="1"/>
        <v>0</v>
      </c>
      <c r="K23" s="216"/>
      <c r="L23" s="218"/>
      <c r="M23" s="211"/>
      <c r="P23" s="140"/>
      <c r="Q23" s="27">
        <v>2325</v>
      </c>
      <c r="R23" s="27" t="s">
        <v>47</v>
      </c>
      <c r="S23" s="1"/>
      <c r="T23" s="1"/>
      <c r="U23" s="1"/>
      <c r="V23" s="159">
        <f t="shared" si="0"/>
        <v>0</v>
      </c>
      <c r="W23" s="226"/>
    </row>
    <row r="24" spans="1:23" x14ac:dyDescent="0.25">
      <c r="A24" s="106"/>
      <c r="B24" s="105"/>
      <c r="C24" s="15"/>
      <c r="D24" s="26"/>
      <c r="E24" s="27">
        <v>2310</v>
      </c>
      <c r="F24" s="27" t="s">
        <v>38</v>
      </c>
      <c r="G24" s="17"/>
      <c r="J24" s="175">
        <f t="shared" si="1"/>
        <v>0</v>
      </c>
      <c r="K24" s="216"/>
      <c r="L24" s="218"/>
      <c r="M24" s="211"/>
      <c r="P24" s="140" t="s">
        <v>163</v>
      </c>
      <c r="Q24" s="27">
        <v>2010</v>
      </c>
      <c r="R24" s="27" t="s">
        <v>39</v>
      </c>
      <c r="S24" s="1"/>
      <c r="T24" s="1"/>
      <c r="U24" s="1"/>
      <c r="V24" s="159">
        <f t="shared" si="0"/>
        <v>0</v>
      </c>
      <c r="W24" s="226"/>
    </row>
    <row r="25" spans="1:23" x14ac:dyDescent="0.25">
      <c r="A25" s="106"/>
      <c r="B25" s="105"/>
      <c r="C25" s="15"/>
      <c r="D25" s="26"/>
      <c r="E25" s="27">
        <v>2315</v>
      </c>
      <c r="F25" s="27" t="s">
        <v>45</v>
      </c>
      <c r="G25" s="17"/>
      <c r="J25" s="175">
        <f t="shared" si="1"/>
        <v>0</v>
      </c>
      <c r="K25" s="216"/>
      <c r="L25" s="218"/>
      <c r="M25" s="211"/>
      <c r="P25" s="140"/>
      <c r="Q25" s="27">
        <v>2015</v>
      </c>
      <c r="R25" s="27" t="s">
        <v>48</v>
      </c>
      <c r="S25" s="1"/>
      <c r="T25" s="1"/>
      <c r="U25" s="1"/>
      <c r="V25" s="159">
        <f t="shared" si="0"/>
        <v>0</v>
      </c>
      <c r="W25" s="226"/>
    </row>
    <row r="26" spans="1:23" x14ac:dyDescent="0.25">
      <c r="A26" s="106"/>
      <c r="B26" s="105"/>
      <c r="C26" s="15"/>
      <c r="D26" s="26"/>
      <c r="E26" s="131">
        <v>2320</v>
      </c>
      <c r="F26" s="131" t="s">
        <v>46</v>
      </c>
      <c r="G26" s="17"/>
      <c r="J26" s="175">
        <f t="shared" si="1"/>
        <v>0</v>
      </c>
      <c r="K26" s="216"/>
      <c r="L26" s="218"/>
      <c r="M26" s="211"/>
      <c r="P26" s="140" t="s">
        <v>164</v>
      </c>
      <c r="Q26" s="27">
        <v>1070</v>
      </c>
      <c r="R26" s="27" t="s">
        <v>126</v>
      </c>
      <c r="S26" s="1"/>
      <c r="T26" s="1"/>
      <c r="U26" s="1"/>
      <c r="V26" s="159">
        <f t="shared" si="0"/>
        <v>0</v>
      </c>
      <c r="W26" s="226"/>
    </row>
    <row r="27" spans="1:23" x14ac:dyDescent="0.25">
      <c r="A27" s="106"/>
      <c r="B27" s="105"/>
      <c r="C27" s="15"/>
      <c r="D27" s="26"/>
      <c r="E27" s="131">
        <v>2325</v>
      </c>
      <c r="F27" s="131" t="s">
        <v>47</v>
      </c>
      <c r="G27" s="17"/>
      <c r="J27" s="175">
        <f t="shared" si="1"/>
        <v>0</v>
      </c>
      <c r="K27" s="216"/>
      <c r="L27" s="218"/>
      <c r="M27" s="211"/>
      <c r="P27" s="140"/>
      <c r="Q27" s="27">
        <v>1210</v>
      </c>
      <c r="R27" s="27" t="s">
        <v>124</v>
      </c>
      <c r="S27" s="1"/>
      <c r="T27" s="1"/>
      <c r="U27" s="1"/>
      <c r="V27" s="159">
        <f t="shared" si="0"/>
        <v>0</v>
      </c>
      <c r="W27" s="226"/>
    </row>
    <row r="28" spans="1:23" x14ac:dyDescent="0.25">
      <c r="A28" s="106"/>
      <c r="B28" s="105"/>
      <c r="C28" s="15"/>
      <c r="D28" s="26" t="s">
        <v>163</v>
      </c>
      <c r="E28" s="131">
        <v>1500</v>
      </c>
      <c r="F28" s="131" t="s">
        <v>120</v>
      </c>
      <c r="G28" s="17"/>
      <c r="J28" s="175">
        <f t="shared" si="1"/>
        <v>0</v>
      </c>
      <c r="K28" s="216"/>
      <c r="L28" s="218"/>
      <c r="M28" s="211"/>
      <c r="P28" s="140" t="s">
        <v>55</v>
      </c>
      <c r="Q28" s="27">
        <v>3015</v>
      </c>
      <c r="R28" s="27" t="s">
        <v>127</v>
      </c>
      <c r="S28" s="1"/>
      <c r="T28" s="1"/>
      <c r="U28" s="1"/>
      <c r="V28" s="159">
        <f t="shared" si="0"/>
        <v>0</v>
      </c>
      <c r="W28" s="226"/>
    </row>
    <row r="29" spans="1:23" ht="15.75" thickBot="1" x14ac:dyDescent="0.3">
      <c r="A29" s="106"/>
      <c r="B29" s="105"/>
      <c r="C29" s="15"/>
      <c r="E29" s="27">
        <v>2010</v>
      </c>
      <c r="F29" s="27" t="s">
        <v>39</v>
      </c>
      <c r="G29" s="17"/>
      <c r="J29" s="175">
        <f t="shared" si="1"/>
        <v>0</v>
      </c>
      <c r="K29" s="216"/>
      <c r="L29" s="218"/>
      <c r="M29" s="211"/>
      <c r="P29" s="228" t="s">
        <v>165</v>
      </c>
      <c r="Q29" s="229"/>
      <c r="R29" s="229"/>
      <c r="S29" s="229"/>
      <c r="T29" s="229"/>
      <c r="U29" s="18">
        <f>SUM(U13:U28)</f>
        <v>3</v>
      </c>
      <c r="V29" s="160">
        <f>SUM(V13:V28)</f>
        <v>12</v>
      </c>
      <c r="W29" s="227"/>
    </row>
    <row r="30" spans="1:23" x14ac:dyDescent="0.25">
      <c r="A30" s="106"/>
      <c r="B30" s="105"/>
      <c r="C30" s="15"/>
      <c r="D30" s="26"/>
      <c r="E30" s="27">
        <v>2015</v>
      </c>
      <c r="F30" s="27" t="s">
        <v>48</v>
      </c>
      <c r="G30" s="17"/>
      <c r="J30" s="175">
        <f t="shared" si="1"/>
        <v>0</v>
      </c>
      <c r="K30" s="216"/>
      <c r="L30" s="218"/>
      <c r="M30" s="211"/>
    </row>
    <row r="31" spans="1:23" x14ac:dyDescent="0.25">
      <c r="A31" s="106"/>
      <c r="B31" s="105"/>
      <c r="C31" s="15"/>
      <c r="D31" s="26"/>
      <c r="E31" s="27">
        <v>2020</v>
      </c>
      <c r="F31" s="27" t="s">
        <v>49</v>
      </c>
      <c r="G31" s="17"/>
      <c r="J31" s="175">
        <f t="shared" si="1"/>
        <v>0</v>
      </c>
      <c r="K31" s="216"/>
      <c r="L31" s="218"/>
      <c r="M31" s="211"/>
      <c r="P31" s="144" t="s">
        <v>167</v>
      </c>
    </row>
    <row r="32" spans="1:23" x14ac:dyDescent="0.25">
      <c r="A32" s="106"/>
      <c r="B32" s="105"/>
      <c r="C32" s="15"/>
      <c r="D32" s="26"/>
      <c r="E32" s="27">
        <v>2025</v>
      </c>
      <c r="F32" s="27" t="s">
        <v>50</v>
      </c>
      <c r="G32" s="17"/>
      <c r="J32" s="175">
        <f t="shared" si="1"/>
        <v>0</v>
      </c>
      <c r="K32" s="216"/>
      <c r="L32" s="218"/>
      <c r="M32" s="211"/>
    </row>
    <row r="33" spans="1:13" x14ac:dyDescent="0.25">
      <c r="A33" s="106"/>
      <c r="B33" s="105"/>
      <c r="C33" s="15"/>
      <c r="D33" s="26" t="s">
        <v>164</v>
      </c>
      <c r="E33" s="27">
        <v>1050</v>
      </c>
      <c r="F33" s="27" t="s">
        <v>40</v>
      </c>
      <c r="G33" s="17"/>
      <c r="J33" s="175">
        <f t="shared" si="1"/>
        <v>0</v>
      </c>
      <c r="K33" s="216"/>
      <c r="L33" s="218"/>
      <c r="M33" s="211"/>
    </row>
    <row r="34" spans="1:13" x14ac:dyDescent="0.25">
      <c r="A34" s="106"/>
      <c r="B34" s="105"/>
      <c r="C34" s="15"/>
      <c r="D34" s="26"/>
      <c r="E34" s="27">
        <v>1060</v>
      </c>
      <c r="F34" s="27" t="s">
        <v>41</v>
      </c>
      <c r="G34" s="17"/>
      <c r="J34" s="175">
        <f t="shared" si="1"/>
        <v>0</v>
      </c>
      <c r="K34" s="216"/>
      <c r="L34" s="218"/>
      <c r="M34" s="211"/>
    </row>
    <row r="35" spans="1:13" x14ac:dyDescent="0.25">
      <c r="A35" s="106"/>
      <c r="B35" s="105"/>
      <c r="C35" s="15"/>
      <c r="D35" s="26"/>
      <c r="E35" s="27">
        <v>1070</v>
      </c>
      <c r="F35" s="27" t="s">
        <v>126</v>
      </c>
      <c r="G35" s="17"/>
      <c r="J35" s="175">
        <f t="shared" si="1"/>
        <v>0</v>
      </c>
      <c r="K35" s="216"/>
      <c r="L35" s="218"/>
      <c r="M35" s="211"/>
    </row>
    <row r="36" spans="1:13" x14ac:dyDescent="0.25">
      <c r="A36" s="106"/>
      <c r="B36" s="105"/>
      <c r="C36" s="15"/>
      <c r="D36" s="26"/>
      <c r="E36" s="27">
        <v>1210</v>
      </c>
      <c r="F36" s="27" t="s">
        <v>124</v>
      </c>
      <c r="G36" s="17"/>
      <c r="J36" s="175">
        <f t="shared" si="1"/>
        <v>0</v>
      </c>
      <c r="K36" s="216"/>
      <c r="L36" s="218"/>
      <c r="M36" s="211"/>
    </row>
    <row r="37" spans="1:13" ht="15.75" thickBot="1" x14ac:dyDescent="0.3">
      <c r="A37" s="106"/>
      <c r="B37" s="105"/>
      <c r="C37" s="15"/>
      <c r="D37" s="26"/>
      <c r="E37" s="11">
        <v>1220</v>
      </c>
      <c r="F37" s="11" t="s">
        <v>125</v>
      </c>
      <c r="G37" s="17"/>
      <c r="J37" s="175">
        <f t="shared" si="1"/>
        <v>0</v>
      </c>
      <c r="K37" s="217"/>
      <c r="L37" s="218"/>
      <c r="M37" s="211"/>
    </row>
    <row r="38" spans="1:13" ht="15.75" thickBot="1" x14ac:dyDescent="0.3">
      <c r="A38" s="201" t="s">
        <v>70</v>
      </c>
      <c r="B38" s="202"/>
      <c r="C38" s="202"/>
      <c r="D38" s="202"/>
      <c r="E38" s="202"/>
      <c r="F38" s="202"/>
      <c r="G38" s="202"/>
      <c r="H38" s="203"/>
      <c r="I38" s="18">
        <f>SUM(I13:I37)</f>
        <v>4</v>
      </c>
      <c r="J38" s="176">
        <f>SUM(J13:J37)</f>
        <v>16</v>
      </c>
      <c r="K38" s="213"/>
      <c r="L38" s="207">
        <f>J64/I64</f>
        <v>3.7000000000000006</v>
      </c>
      <c r="M38" s="211"/>
    </row>
    <row r="39" spans="1:13" x14ac:dyDescent="0.25">
      <c r="A39" s="108"/>
      <c r="B39" s="105"/>
      <c r="C39" s="15"/>
      <c r="D39" s="44" t="s">
        <v>56</v>
      </c>
      <c r="E39" s="16">
        <v>1700</v>
      </c>
      <c r="F39" s="16" t="s">
        <v>58</v>
      </c>
      <c r="G39" s="17" t="s">
        <v>157</v>
      </c>
      <c r="H39" s="17">
        <v>3.7</v>
      </c>
      <c r="I39" s="1">
        <v>3</v>
      </c>
      <c r="J39" s="158">
        <f>$H39*$I39</f>
        <v>11.100000000000001</v>
      </c>
      <c r="K39" s="214"/>
      <c r="L39" s="208"/>
      <c r="M39" s="211"/>
    </row>
    <row r="40" spans="1:13" x14ac:dyDescent="0.25">
      <c r="A40" s="106"/>
      <c r="B40" s="105"/>
      <c r="C40" s="15"/>
      <c r="D40" s="45" t="s">
        <v>55</v>
      </c>
      <c r="E40" s="11">
        <v>1010</v>
      </c>
      <c r="F40" s="11" t="s">
        <v>59</v>
      </c>
      <c r="G40" s="17"/>
      <c r="J40" s="159">
        <f t="shared" ref="J40:J63" si="2">$H40*$I40</f>
        <v>0</v>
      </c>
      <c r="K40" s="214"/>
      <c r="L40" s="208"/>
      <c r="M40" s="211"/>
    </row>
    <row r="41" spans="1:13" x14ac:dyDescent="0.25">
      <c r="A41" s="106"/>
      <c r="B41" s="105"/>
      <c r="C41" s="15"/>
      <c r="D41" s="45"/>
      <c r="E41" s="11">
        <v>2010</v>
      </c>
      <c r="F41" s="11" t="s">
        <v>60</v>
      </c>
      <c r="G41" s="17"/>
      <c r="J41" s="159">
        <f t="shared" si="2"/>
        <v>0</v>
      </c>
      <c r="K41" s="214"/>
      <c r="L41" s="208"/>
      <c r="M41" s="211"/>
    </row>
    <row r="42" spans="1:13" x14ac:dyDescent="0.25">
      <c r="A42" s="106"/>
      <c r="B42" s="105"/>
      <c r="C42" s="15"/>
      <c r="D42" s="45"/>
      <c r="E42" s="11">
        <v>3015</v>
      </c>
      <c r="F42" s="11" t="s">
        <v>127</v>
      </c>
      <c r="G42" s="17"/>
      <c r="J42" s="159">
        <f t="shared" si="2"/>
        <v>0</v>
      </c>
      <c r="K42" s="214"/>
      <c r="L42" s="208"/>
      <c r="M42" s="211"/>
    </row>
    <row r="43" spans="1:13" x14ac:dyDescent="0.25">
      <c r="A43" s="106"/>
      <c r="B43" s="105"/>
      <c r="C43" s="15"/>
      <c r="D43" s="45"/>
      <c r="F43" s="11" t="s">
        <v>61</v>
      </c>
      <c r="G43" s="17"/>
      <c r="J43" s="159">
        <f t="shared" si="2"/>
        <v>0</v>
      </c>
      <c r="K43" s="214"/>
      <c r="L43" s="208"/>
      <c r="M43" s="211"/>
    </row>
    <row r="44" spans="1:13" x14ac:dyDescent="0.25">
      <c r="A44" s="106"/>
      <c r="B44" s="105"/>
      <c r="C44" s="15"/>
      <c r="D44" s="45"/>
      <c r="F44" s="11" t="s">
        <v>61</v>
      </c>
      <c r="G44" s="17"/>
      <c r="J44" s="159">
        <f t="shared" si="2"/>
        <v>0</v>
      </c>
      <c r="K44" s="214"/>
      <c r="L44" s="208"/>
      <c r="M44" s="211"/>
    </row>
    <row r="45" spans="1:13" x14ac:dyDescent="0.25">
      <c r="A45" s="106"/>
      <c r="B45" s="105"/>
      <c r="C45" s="15"/>
      <c r="D45" s="45"/>
      <c r="F45" s="11" t="s">
        <v>62</v>
      </c>
      <c r="G45" s="17"/>
      <c r="J45" s="159">
        <f t="shared" si="2"/>
        <v>0</v>
      </c>
      <c r="K45" s="214"/>
      <c r="L45" s="208"/>
      <c r="M45" s="211"/>
    </row>
    <row r="46" spans="1:13" x14ac:dyDescent="0.25">
      <c r="A46" s="106"/>
      <c r="B46" s="105"/>
      <c r="C46" s="15"/>
      <c r="D46" s="45"/>
      <c r="F46" s="11" t="s">
        <v>62</v>
      </c>
      <c r="G46" s="17"/>
      <c r="J46" s="159">
        <f t="shared" si="2"/>
        <v>0</v>
      </c>
      <c r="K46" s="214"/>
      <c r="L46" s="208"/>
      <c r="M46" s="211"/>
    </row>
    <row r="47" spans="1:13" x14ac:dyDescent="0.25">
      <c r="A47" s="106"/>
      <c r="B47" s="105"/>
      <c r="C47" s="15"/>
      <c r="D47" s="45"/>
      <c r="F47" s="11" t="s">
        <v>63</v>
      </c>
      <c r="G47" s="17"/>
      <c r="J47" s="159">
        <f t="shared" si="2"/>
        <v>0</v>
      </c>
      <c r="K47" s="214"/>
      <c r="L47" s="208"/>
      <c r="M47" s="211"/>
    </row>
    <row r="48" spans="1:13" x14ac:dyDescent="0.25">
      <c r="A48" s="106"/>
      <c r="B48" s="105"/>
      <c r="C48" s="15"/>
      <c r="D48" s="45"/>
      <c r="F48" s="11" t="s">
        <v>63</v>
      </c>
      <c r="G48" s="17"/>
      <c r="J48" s="159">
        <f t="shared" si="2"/>
        <v>0</v>
      </c>
      <c r="K48" s="214"/>
      <c r="L48" s="208"/>
      <c r="M48" s="211"/>
    </row>
    <row r="49" spans="1:13" x14ac:dyDescent="0.25">
      <c r="A49" s="106"/>
      <c r="B49" s="105"/>
      <c r="C49" s="15"/>
      <c r="D49" s="45"/>
      <c r="F49" s="11" t="s">
        <v>65</v>
      </c>
      <c r="G49" s="17"/>
      <c r="J49" s="159">
        <f t="shared" si="2"/>
        <v>0</v>
      </c>
      <c r="K49" s="214"/>
      <c r="L49" s="208"/>
      <c r="M49" s="211"/>
    </row>
    <row r="50" spans="1:13" x14ac:dyDescent="0.25">
      <c r="A50" s="106"/>
      <c r="B50" s="105"/>
      <c r="C50" s="15"/>
      <c r="D50" s="45"/>
      <c r="F50" s="11" t="s">
        <v>66</v>
      </c>
      <c r="G50" s="17"/>
      <c r="J50" s="159">
        <f t="shared" si="2"/>
        <v>0</v>
      </c>
      <c r="K50" s="214"/>
      <c r="L50" s="208"/>
      <c r="M50" s="211"/>
    </row>
    <row r="51" spans="1:13" x14ac:dyDescent="0.25">
      <c r="A51" s="106"/>
      <c r="B51" s="105"/>
      <c r="C51" s="15"/>
      <c r="D51" s="45"/>
      <c r="F51" s="11" t="s">
        <v>67</v>
      </c>
      <c r="G51" s="17"/>
      <c r="J51" s="159">
        <f t="shared" si="2"/>
        <v>0</v>
      </c>
      <c r="K51" s="214"/>
      <c r="L51" s="208"/>
      <c r="M51" s="211"/>
    </row>
    <row r="52" spans="1:13" x14ac:dyDescent="0.25">
      <c r="A52" s="106"/>
      <c r="B52" s="105"/>
      <c r="C52" s="15"/>
      <c r="D52" s="45"/>
      <c r="F52" s="11" t="s">
        <v>67</v>
      </c>
      <c r="G52" s="17"/>
      <c r="J52" s="159">
        <f t="shared" si="2"/>
        <v>0</v>
      </c>
      <c r="K52" s="214"/>
      <c r="L52" s="208"/>
      <c r="M52" s="211"/>
    </row>
    <row r="53" spans="1:13" x14ac:dyDescent="0.25">
      <c r="A53" s="106"/>
      <c r="B53" s="105"/>
      <c r="C53" s="15"/>
      <c r="D53" s="45"/>
      <c r="F53" s="11" t="s">
        <v>68</v>
      </c>
      <c r="G53" s="17"/>
      <c r="J53" s="159">
        <f t="shared" si="2"/>
        <v>0</v>
      </c>
      <c r="K53" s="214"/>
      <c r="L53" s="208"/>
      <c r="M53" s="211"/>
    </row>
    <row r="54" spans="1:13" x14ac:dyDescent="0.25">
      <c r="A54" s="106"/>
      <c r="B54" s="105"/>
      <c r="C54" s="15"/>
      <c r="D54" s="45" t="s">
        <v>57</v>
      </c>
      <c r="G54" s="17"/>
      <c r="J54" s="159">
        <f t="shared" si="2"/>
        <v>0</v>
      </c>
      <c r="K54" s="214"/>
      <c r="L54" s="208"/>
      <c r="M54" s="211"/>
    </row>
    <row r="55" spans="1:13" x14ac:dyDescent="0.25">
      <c r="A55" s="106"/>
      <c r="B55" s="105"/>
      <c r="C55" s="15"/>
      <c r="D55" s="45" t="s">
        <v>57</v>
      </c>
      <c r="G55" s="17"/>
      <c r="J55" s="159">
        <f t="shared" si="2"/>
        <v>0</v>
      </c>
      <c r="K55" s="214"/>
      <c r="L55" s="208"/>
      <c r="M55" s="211"/>
    </row>
    <row r="56" spans="1:13" x14ac:dyDescent="0.25">
      <c r="A56" s="106"/>
      <c r="B56" s="105"/>
      <c r="C56" s="15"/>
      <c r="D56" s="45" t="s">
        <v>57</v>
      </c>
      <c r="G56" s="17"/>
      <c r="J56" s="159">
        <f t="shared" si="2"/>
        <v>0</v>
      </c>
      <c r="K56" s="214"/>
      <c r="L56" s="208"/>
      <c r="M56" s="211"/>
    </row>
    <row r="57" spans="1:13" x14ac:dyDescent="0.25">
      <c r="A57" s="106"/>
      <c r="B57" s="105"/>
      <c r="C57" s="15"/>
      <c r="D57" s="45" t="s">
        <v>57</v>
      </c>
      <c r="G57" s="17"/>
      <c r="J57" s="159">
        <f t="shared" si="2"/>
        <v>0</v>
      </c>
      <c r="K57" s="214"/>
      <c r="L57" s="208"/>
      <c r="M57" s="211"/>
    </row>
    <row r="58" spans="1:13" x14ac:dyDescent="0.25">
      <c r="A58" s="106"/>
      <c r="B58" s="105"/>
      <c r="C58" s="15"/>
      <c r="D58" s="45" t="s">
        <v>57</v>
      </c>
      <c r="G58" s="17"/>
      <c r="J58" s="159">
        <f t="shared" si="2"/>
        <v>0</v>
      </c>
      <c r="K58" s="214"/>
      <c r="L58" s="208"/>
      <c r="M58" s="211"/>
    </row>
    <row r="59" spans="1:13" x14ac:dyDescent="0.25">
      <c r="A59" s="106"/>
      <c r="B59" s="105"/>
      <c r="C59" s="15"/>
      <c r="D59" s="45" t="s">
        <v>57</v>
      </c>
      <c r="G59" s="17"/>
      <c r="J59" s="159">
        <f t="shared" si="2"/>
        <v>0</v>
      </c>
      <c r="K59" s="214"/>
      <c r="L59" s="208"/>
      <c r="M59" s="211"/>
    </row>
    <row r="60" spans="1:13" x14ac:dyDescent="0.25">
      <c r="A60" s="106"/>
      <c r="B60" s="105"/>
      <c r="C60" s="15"/>
      <c r="D60" s="45" t="s">
        <v>57</v>
      </c>
      <c r="G60" s="17"/>
      <c r="J60" s="159">
        <f t="shared" si="2"/>
        <v>0</v>
      </c>
      <c r="K60" s="214"/>
      <c r="L60" s="208"/>
      <c r="M60" s="211"/>
    </row>
    <row r="61" spans="1:13" x14ac:dyDescent="0.25">
      <c r="A61" s="106"/>
      <c r="B61" s="105"/>
      <c r="C61" s="15"/>
      <c r="D61" s="45" t="s">
        <v>57</v>
      </c>
      <c r="G61" s="17"/>
      <c r="J61" s="159">
        <f t="shared" si="2"/>
        <v>0</v>
      </c>
      <c r="K61" s="214"/>
      <c r="L61" s="208"/>
      <c r="M61" s="211"/>
    </row>
    <row r="62" spans="1:13" x14ac:dyDescent="0.25">
      <c r="A62" s="106"/>
      <c r="B62" s="105"/>
      <c r="C62" s="15"/>
      <c r="D62" s="45" t="s">
        <v>57</v>
      </c>
      <c r="G62" s="17"/>
      <c r="J62" s="159">
        <f t="shared" si="2"/>
        <v>0</v>
      </c>
      <c r="K62" s="214"/>
      <c r="L62" s="208"/>
      <c r="M62" s="211"/>
    </row>
    <row r="63" spans="1:13" ht="15.75" thickBot="1" x14ac:dyDescent="0.3">
      <c r="A63" s="106"/>
      <c r="B63" s="105"/>
      <c r="C63" s="15"/>
      <c r="D63" s="45" t="s">
        <v>57</v>
      </c>
      <c r="G63" s="17"/>
      <c r="J63" s="159">
        <f t="shared" si="2"/>
        <v>0</v>
      </c>
      <c r="K63" s="215"/>
      <c r="L63" s="209"/>
      <c r="M63" s="212"/>
    </row>
    <row r="64" spans="1:13" ht="15.75" thickBot="1" x14ac:dyDescent="0.3">
      <c r="A64" s="204" t="s">
        <v>69</v>
      </c>
      <c r="B64" s="205"/>
      <c r="C64" s="205"/>
      <c r="D64" s="205"/>
      <c r="E64" s="205"/>
      <c r="F64" s="205"/>
      <c r="G64" s="205"/>
      <c r="H64" s="206"/>
      <c r="I64" s="18">
        <f>SUM(I39:I63)</f>
        <v>3</v>
      </c>
      <c r="J64" s="160">
        <f>SUM(J39:J63)</f>
        <v>11.100000000000001</v>
      </c>
      <c r="K64" s="17"/>
      <c r="L64" s="17"/>
      <c r="M64" s="17"/>
    </row>
    <row r="65" spans="1:13" x14ac:dyDescent="0.25">
      <c r="B65" s="15"/>
      <c r="C65" s="15"/>
      <c r="D65" s="23"/>
      <c r="E65" s="16"/>
      <c r="F65" s="16"/>
      <c r="G65" s="17"/>
      <c r="H65" s="17"/>
      <c r="I65" s="17"/>
      <c r="J65" s="17"/>
      <c r="L65" s="1"/>
      <c r="M65" s="1"/>
    </row>
    <row r="66" spans="1:13" x14ac:dyDescent="0.25">
      <c r="A66" s="1"/>
      <c r="B66" s="109"/>
      <c r="L66" s="1"/>
      <c r="M66" s="1"/>
    </row>
    <row r="67" spans="1:13" x14ac:dyDescent="0.25">
      <c r="A67" s="1"/>
      <c r="B67" s="109"/>
      <c r="L67" s="1"/>
      <c r="M67" s="1"/>
    </row>
    <row r="68" spans="1:13" x14ac:dyDescent="0.25">
      <c r="A68" s="1"/>
      <c r="B68" s="109"/>
      <c r="L68" s="1"/>
      <c r="M68" s="1"/>
    </row>
    <row r="69" spans="1:13" x14ac:dyDescent="0.25">
      <c r="A69" s="1"/>
      <c r="B69" s="109"/>
      <c r="L69" s="1"/>
      <c r="M69" s="1"/>
    </row>
    <row r="70" spans="1:13" x14ac:dyDescent="0.25">
      <c r="A70" s="1"/>
      <c r="B70" s="109"/>
      <c r="L70" s="1"/>
      <c r="M70" s="1"/>
    </row>
    <row r="71" spans="1:13" x14ac:dyDescent="0.25">
      <c r="A71" s="1"/>
      <c r="B71" s="109"/>
      <c r="L71" s="1"/>
      <c r="M71" s="1"/>
    </row>
    <row r="72" spans="1:13" x14ac:dyDescent="0.25">
      <c r="A72" s="1"/>
      <c r="B72" s="109"/>
      <c r="L72" s="1"/>
      <c r="M72" s="1"/>
    </row>
    <row r="73" spans="1:13" x14ac:dyDescent="0.25">
      <c r="A73" s="1"/>
      <c r="B73" s="109"/>
      <c r="L73" s="1"/>
      <c r="M73" s="1"/>
    </row>
    <row r="74" spans="1:13" x14ac:dyDescent="0.25">
      <c r="A74" s="1"/>
      <c r="B74" s="109"/>
      <c r="L74" s="1"/>
      <c r="M74" s="1"/>
    </row>
    <row r="75" spans="1:13" x14ac:dyDescent="0.25">
      <c r="A75" s="1"/>
      <c r="B75" s="109"/>
      <c r="L75" s="1"/>
      <c r="M75" s="1"/>
    </row>
    <row r="76" spans="1:13" x14ac:dyDescent="0.25">
      <c r="A76" s="1"/>
      <c r="B76" s="109"/>
      <c r="L76" s="1"/>
      <c r="M76" s="1"/>
    </row>
    <row r="77" spans="1:13" x14ac:dyDescent="0.25">
      <c r="A77" s="1"/>
      <c r="B77" s="109"/>
      <c r="L77" s="1"/>
      <c r="M77" s="1"/>
    </row>
    <row r="78" spans="1:13" x14ac:dyDescent="0.25">
      <c r="A78" s="1"/>
      <c r="B78" s="109"/>
      <c r="L78" s="1"/>
      <c r="M78" s="1"/>
    </row>
    <row r="79" spans="1:13" x14ac:dyDescent="0.25">
      <c r="A79" s="1"/>
      <c r="B79" s="109"/>
      <c r="L79" s="1"/>
      <c r="M79" s="1"/>
    </row>
    <row r="80" spans="1:13" x14ac:dyDescent="0.25">
      <c r="A80" s="1"/>
      <c r="B80" s="109"/>
      <c r="L80" s="1"/>
      <c r="M80" s="1"/>
    </row>
    <row r="81" spans="1:13" x14ac:dyDescent="0.25">
      <c r="A81" s="1"/>
      <c r="B81" s="109"/>
      <c r="L81" s="1"/>
      <c r="M81" s="1"/>
    </row>
    <row r="82" spans="1:13" x14ac:dyDescent="0.25">
      <c r="A82" s="1"/>
      <c r="B82" s="109"/>
      <c r="L82" s="1"/>
      <c r="M82" s="1"/>
    </row>
    <row r="83" spans="1:13" x14ac:dyDescent="0.25">
      <c r="A83" s="1"/>
      <c r="B83" s="109"/>
      <c r="L83" s="1"/>
      <c r="M83" s="1"/>
    </row>
    <row r="84" spans="1:13" x14ac:dyDescent="0.25">
      <c r="A84" s="1"/>
      <c r="B84" s="109"/>
      <c r="L84" s="1"/>
      <c r="M84" s="1"/>
    </row>
    <row r="85" spans="1:13" x14ac:dyDescent="0.25">
      <c r="A85" s="1"/>
      <c r="B85" s="109"/>
      <c r="L85" s="1"/>
      <c r="M85" s="1"/>
    </row>
    <row r="86" spans="1:13" x14ac:dyDescent="0.25">
      <c r="A86" s="1"/>
      <c r="B86" s="109"/>
      <c r="L86" s="1"/>
      <c r="M86" s="1"/>
    </row>
    <row r="87" spans="1:13" x14ac:dyDescent="0.25">
      <c r="A87" s="1"/>
      <c r="B87" s="109"/>
      <c r="L87" s="1"/>
      <c r="M87" s="1"/>
    </row>
    <row r="88" spans="1:13" x14ac:dyDescent="0.25">
      <c r="A88" s="1"/>
      <c r="B88" s="109"/>
      <c r="L88" s="1"/>
      <c r="M88" s="1"/>
    </row>
    <row r="89" spans="1:13" x14ac:dyDescent="0.25">
      <c r="A89" s="1"/>
      <c r="B89" s="109"/>
      <c r="L89" s="1"/>
      <c r="M89" s="1"/>
    </row>
    <row r="90" spans="1:13" x14ac:dyDescent="0.25">
      <c r="A90" s="1"/>
      <c r="B90" s="109"/>
      <c r="L90" s="1"/>
      <c r="M90" s="1"/>
    </row>
    <row r="91" spans="1:13" x14ac:dyDescent="0.25">
      <c r="A91" s="1"/>
      <c r="B91" s="109"/>
      <c r="L91" s="1"/>
      <c r="M91" s="1"/>
    </row>
    <row r="92" spans="1:13" x14ac:dyDescent="0.25">
      <c r="A92" s="1"/>
      <c r="B92" s="109"/>
    </row>
    <row r="93" spans="1:13" ht="30" x14ac:dyDescent="0.25">
      <c r="A93" s="1"/>
      <c r="B93" s="12"/>
      <c r="C93" s="12"/>
      <c r="D93" s="5"/>
      <c r="E93" s="5" t="s">
        <v>21</v>
      </c>
      <c r="F93" s="9" t="s">
        <v>22</v>
      </c>
    </row>
    <row r="94" spans="1:13" x14ac:dyDescent="0.25">
      <c r="A94" s="1"/>
      <c r="B94" s="14"/>
      <c r="C94" s="14"/>
      <c r="D94" s="12"/>
      <c r="E94" s="5" t="s">
        <v>25</v>
      </c>
      <c r="F94" s="10">
        <v>4</v>
      </c>
    </row>
    <row r="95" spans="1:13" x14ac:dyDescent="0.25">
      <c r="A95" s="1"/>
      <c r="B95" s="14"/>
      <c r="C95" s="14"/>
      <c r="D95" s="101"/>
      <c r="E95" s="5" t="s">
        <v>157</v>
      </c>
      <c r="F95" s="10">
        <v>3.7</v>
      </c>
    </row>
    <row r="96" spans="1:13" x14ac:dyDescent="0.25">
      <c r="A96" s="1"/>
      <c r="B96" s="14"/>
      <c r="C96" s="14"/>
      <c r="D96" s="12"/>
      <c r="E96" s="5" t="s">
        <v>130</v>
      </c>
      <c r="F96" s="10">
        <v>3.3</v>
      </c>
    </row>
    <row r="97" spans="1:6" x14ac:dyDescent="0.25">
      <c r="A97" s="1"/>
      <c r="B97" s="14"/>
      <c r="C97" s="14"/>
      <c r="D97" s="101"/>
      <c r="E97" s="5" t="s">
        <v>26</v>
      </c>
      <c r="F97" s="10">
        <v>3</v>
      </c>
    </row>
    <row r="98" spans="1:6" x14ac:dyDescent="0.25">
      <c r="A98" s="1"/>
      <c r="B98" s="14"/>
      <c r="C98" s="14"/>
      <c r="D98" s="12"/>
      <c r="E98" s="5" t="s">
        <v>131</v>
      </c>
      <c r="F98" s="10">
        <v>2.6669999999999998</v>
      </c>
    </row>
    <row r="99" spans="1:6" x14ac:dyDescent="0.25">
      <c r="A99" s="1"/>
      <c r="B99" s="14"/>
      <c r="C99" s="14"/>
      <c r="D99" s="101"/>
      <c r="E99" s="5" t="s">
        <v>132</v>
      </c>
      <c r="F99" s="10">
        <v>2.3330000000000002</v>
      </c>
    </row>
    <row r="100" spans="1:6" x14ac:dyDescent="0.25">
      <c r="A100" s="1"/>
      <c r="B100" s="14"/>
      <c r="C100" s="14"/>
      <c r="D100" s="12"/>
      <c r="E100" s="5" t="s">
        <v>27</v>
      </c>
      <c r="F100" s="10">
        <v>2</v>
      </c>
    </row>
    <row r="101" spans="1:6" x14ac:dyDescent="0.25">
      <c r="A101" s="1"/>
      <c r="B101" s="14"/>
      <c r="C101" s="14"/>
      <c r="D101" s="101"/>
      <c r="E101" s="5" t="s">
        <v>133</v>
      </c>
      <c r="F101" s="10">
        <v>1.667</v>
      </c>
    </row>
    <row r="102" spans="1:6" x14ac:dyDescent="0.25">
      <c r="A102" s="1"/>
      <c r="B102" s="14"/>
      <c r="C102" s="14"/>
      <c r="D102" s="12"/>
      <c r="E102" s="5" t="s">
        <v>134</v>
      </c>
      <c r="F102" s="10">
        <v>1.333</v>
      </c>
    </row>
    <row r="103" spans="1:6" x14ac:dyDescent="0.25">
      <c r="A103" s="1"/>
      <c r="B103" s="14"/>
      <c r="C103" s="14"/>
      <c r="D103" s="5"/>
      <c r="E103" s="5" t="s">
        <v>28</v>
      </c>
      <c r="F103" s="10">
        <v>1</v>
      </c>
    </row>
    <row r="104" spans="1:6" x14ac:dyDescent="0.25">
      <c r="A104" s="1"/>
      <c r="B104" s="14"/>
      <c r="C104" s="14"/>
      <c r="D104" s="5"/>
      <c r="E104" s="5" t="s">
        <v>135</v>
      </c>
      <c r="F104" s="10">
        <v>0.66700000000000004</v>
      </c>
    </row>
    <row r="105" spans="1:6" x14ac:dyDescent="0.25">
      <c r="A105" s="1"/>
      <c r="B105" s="14"/>
      <c r="C105" s="14"/>
      <c r="D105" s="5"/>
      <c r="E105" s="5" t="s">
        <v>29</v>
      </c>
      <c r="F105" s="10">
        <v>0</v>
      </c>
    </row>
    <row r="106" spans="1:6" x14ac:dyDescent="0.25">
      <c r="A106" s="1"/>
      <c r="B106" s="14"/>
      <c r="C106" s="14"/>
      <c r="D106" s="5"/>
      <c r="E106" s="10" t="s">
        <v>78</v>
      </c>
      <c r="F106"/>
    </row>
    <row r="107" spans="1:6" x14ac:dyDescent="0.25">
      <c r="A107" s="1"/>
      <c r="B107" s="14"/>
      <c r="C107" s="14"/>
      <c r="D107" s="5"/>
      <c r="E107" s="10" t="s">
        <v>79</v>
      </c>
      <c r="F107"/>
    </row>
    <row r="108" spans="1:6" x14ac:dyDescent="0.25">
      <c r="A108" s="1"/>
      <c r="B108" s="14"/>
      <c r="C108" s="14"/>
      <c r="D108" s="5"/>
      <c r="E108" s="8"/>
      <c r="F108"/>
    </row>
    <row r="109" spans="1:6" x14ac:dyDescent="0.25">
      <c r="A109" s="1"/>
      <c r="B109" s="14"/>
      <c r="C109" s="14"/>
      <c r="D109" s="5"/>
      <c r="E109" s="8"/>
      <c r="F109"/>
    </row>
    <row r="110" spans="1:6" x14ac:dyDescent="0.25">
      <c r="A110" s="1"/>
      <c r="B110" s="14"/>
      <c r="C110" s="14"/>
      <c r="D110" s="5"/>
      <c r="E110" s="8"/>
      <c r="F110"/>
    </row>
    <row r="111" spans="1:6" x14ac:dyDescent="0.25">
      <c r="A111" s="1"/>
      <c r="B111" s="14"/>
      <c r="C111" s="14"/>
      <c r="D111" s="5"/>
      <c r="E111" s="8"/>
      <c r="F111"/>
    </row>
    <row r="112" spans="1:6" x14ac:dyDescent="0.25">
      <c r="A112" s="1"/>
      <c r="B112" s="14"/>
      <c r="C112" s="14"/>
      <c r="D112" s="5"/>
      <c r="E112" s="8"/>
      <c r="F112"/>
    </row>
    <row r="113" spans="1:6" x14ac:dyDescent="0.25">
      <c r="A113" s="1"/>
      <c r="B113" s="14"/>
      <c r="C113" s="14"/>
      <c r="D113" s="5"/>
      <c r="E113" s="8"/>
      <c r="F113"/>
    </row>
    <row r="114" spans="1:6" x14ac:dyDescent="0.25">
      <c r="A114" s="1"/>
      <c r="B114" s="14"/>
      <c r="C114" s="14"/>
      <c r="D114" s="5"/>
      <c r="E114" s="8"/>
      <c r="F114"/>
    </row>
    <row r="115" spans="1:6" x14ac:dyDescent="0.25">
      <c r="A115" s="1"/>
      <c r="B115" s="14"/>
      <c r="C115" s="14"/>
      <c r="D115" s="5"/>
      <c r="E115" s="8"/>
      <c r="F115"/>
    </row>
    <row r="116" spans="1:6" x14ac:dyDescent="0.25">
      <c r="A116" s="1"/>
      <c r="B116" s="14"/>
      <c r="C116" s="14"/>
      <c r="D116" s="5"/>
      <c r="E116" s="8"/>
      <c r="F116"/>
    </row>
    <row r="117" spans="1:6" x14ac:dyDescent="0.25">
      <c r="A117" s="1"/>
      <c r="B117" s="109"/>
    </row>
    <row r="118" spans="1:6" x14ac:dyDescent="0.25">
      <c r="A118" s="1"/>
      <c r="B118" s="109"/>
    </row>
    <row r="119" spans="1:6" x14ac:dyDescent="0.25">
      <c r="A119" s="1"/>
      <c r="B119" s="109"/>
    </row>
    <row r="120" spans="1:6" x14ac:dyDescent="0.25">
      <c r="A120" s="1"/>
      <c r="B120" s="109"/>
    </row>
    <row r="121" spans="1:6" x14ac:dyDescent="0.25">
      <c r="A121" s="1"/>
      <c r="B121" s="109"/>
    </row>
    <row r="122" spans="1:6" x14ac:dyDescent="0.25">
      <c r="A122" s="1"/>
      <c r="B122" s="109"/>
    </row>
    <row r="123" spans="1:6" x14ac:dyDescent="0.25">
      <c r="A123" s="1"/>
      <c r="B123" s="109"/>
    </row>
    <row r="124" spans="1:6" x14ac:dyDescent="0.25">
      <c r="A124" s="1"/>
      <c r="B124" s="109"/>
    </row>
    <row r="125" spans="1:6" x14ac:dyDescent="0.25">
      <c r="A125" s="1"/>
      <c r="B125" s="109"/>
    </row>
    <row r="126" spans="1:6" x14ac:dyDescent="0.25">
      <c r="A126" s="1"/>
      <c r="B126" s="109"/>
    </row>
    <row r="127" spans="1:6" x14ac:dyDescent="0.25">
      <c r="A127" s="1"/>
      <c r="B127" s="109"/>
    </row>
    <row r="128" spans="1:6" x14ac:dyDescent="0.25">
      <c r="A128" s="1"/>
      <c r="B128" s="109"/>
    </row>
    <row r="129" spans="1:2" x14ac:dyDescent="0.25">
      <c r="A129" s="1"/>
      <c r="B129" s="109"/>
    </row>
    <row r="130" spans="1:2" x14ac:dyDescent="0.25">
      <c r="A130" s="1"/>
      <c r="B130" s="109"/>
    </row>
    <row r="131" spans="1:2" x14ac:dyDescent="0.25">
      <c r="A131" s="1"/>
      <c r="B131" s="109"/>
    </row>
    <row r="132" spans="1:2" x14ac:dyDescent="0.25">
      <c r="A132" s="1"/>
      <c r="B132" s="109"/>
    </row>
    <row r="133" spans="1:2" x14ac:dyDescent="0.25">
      <c r="A133" s="1"/>
      <c r="B133" s="109"/>
    </row>
    <row r="134" spans="1:2" x14ac:dyDescent="0.25">
      <c r="A134" s="1"/>
      <c r="B134" s="109"/>
    </row>
    <row r="135" spans="1:2" x14ac:dyDescent="0.25">
      <c r="A135" s="1"/>
      <c r="B135" s="109"/>
    </row>
    <row r="136" spans="1:2" x14ac:dyDescent="0.25">
      <c r="A136" s="1"/>
      <c r="B136" s="109"/>
    </row>
    <row r="137" spans="1:2" x14ac:dyDescent="0.25">
      <c r="A137" s="1"/>
      <c r="B137" s="109"/>
    </row>
    <row r="138" spans="1:2" x14ac:dyDescent="0.25">
      <c r="A138" s="1"/>
      <c r="B138" s="109"/>
    </row>
    <row r="139" spans="1:2" x14ac:dyDescent="0.25">
      <c r="A139" s="1"/>
      <c r="B139" s="109"/>
    </row>
    <row r="140" spans="1:2" x14ac:dyDescent="0.25">
      <c r="A140" s="1"/>
      <c r="B140" s="109"/>
    </row>
    <row r="141" spans="1:2" x14ac:dyDescent="0.25">
      <c r="A141" s="1"/>
      <c r="B141" s="109"/>
    </row>
    <row r="142" spans="1:2" x14ac:dyDescent="0.25">
      <c r="A142" s="1"/>
      <c r="B142" s="109"/>
    </row>
    <row r="143" spans="1:2" x14ac:dyDescent="0.25">
      <c r="A143" s="1"/>
      <c r="B143" s="109"/>
    </row>
    <row r="144" spans="1:2" x14ac:dyDescent="0.25">
      <c r="A144" s="1"/>
      <c r="B144" s="109"/>
    </row>
    <row r="145" spans="1:2" x14ac:dyDescent="0.25">
      <c r="A145" s="1"/>
      <c r="B145" s="109"/>
    </row>
    <row r="146" spans="1:2" x14ac:dyDescent="0.25">
      <c r="A146" s="1"/>
      <c r="B146" s="109"/>
    </row>
  </sheetData>
  <mergeCells count="12">
    <mergeCell ref="A64:H64"/>
    <mergeCell ref="A4:R4"/>
    <mergeCell ref="A5:R5"/>
    <mergeCell ref="A6:R6"/>
    <mergeCell ref="K13:K37"/>
    <mergeCell ref="L13:L37"/>
    <mergeCell ref="W13:W29"/>
    <mergeCell ref="M13:M63"/>
    <mergeCell ref="P29:T29"/>
    <mergeCell ref="A38:H38"/>
    <mergeCell ref="K38:K63"/>
    <mergeCell ref="L38:L63"/>
  </mergeCells>
  <dataValidations count="3">
    <dataValidation type="list" allowBlank="1" showInputMessage="1" showErrorMessage="1" sqref="G39:G63 S13:S28 G13:G37">
      <formula1>$E$94:$E$107</formula1>
    </dataValidation>
    <dataValidation type="list" allowBlank="1" showInputMessage="1" showErrorMessage="1" sqref="H39:H63 T13:T28 H13:H37">
      <formula1>$F$94:$F$105</formula1>
    </dataValidation>
    <dataValidation type="list" allowBlank="1" showInputMessage="1" showErrorMessage="1" sqref="E94:E105">
      <formula1>$E$84:$E$95</formula1>
    </dataValidation>
  </dataValidations>
  <hyperlinks>
    <hyperlink ref="A2" r:id="rId1"/>
    <hyperlink ref="A3" r:id="rId2"/>
    <hyperlink ref="P31" r:id="rId3"/>
  </hyperlinks>
  <pageMargins left="0.7" right="0.7" top="0.75" bottom="0.75" header="0.3" footer="0.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41"/>
  <sheetViews>
    <sheetView topLeftCell="A13" workbookViewId="0">
      <selection activeCell="C10" sqref="B10:C10"/>
    </sheetView>
  </sheetViews>
  <sheetFormatPr defaultRowHeight="15" x14ac:dyDescent="0.25"/>
  <cols>
    <col min="1" max="1" width="18.5703125" customWidth="1"/>
    <col min="2" max="2" width="9.42578125" style="2" bestFit="1" customWidth="1"/>
    <col min="3" max="3" width="5" style="2" bestFit="1" customWidth="1"/>
    <col min="4" max="4" width="7.140625" style="7" bestFit="1" customWidth="1"/>
    <col min="5" max="5" width="9.140625" style="11"/>
    <col min="6" max="6" width="27.85546875" style="11" bestFit="1" customWidth="1"/>
    <col min="7" max="7" width="9.140625" style="1"/>
    <col min="8" max="8" width="6.85546875" style="1" customWidth="1"/>
    <col min="9" max="10" width="9.140625" style="1"/>
    <col min="11" max="11" width="9.5703125" style="1" bestFit="1" customWidth="1"/>
    <col min="12" max="16" width="9.140625" style="13"/>
    <col min="18" max="18" width="9.140625" style="8"/>
    <col min="19" max="19" width="27.85546875" bestFit="1" customWidth="1"/>
  </cols>
  <sheetData>
    <row r="1" spans="1:43" x14ac:dyDescent="0.25">
      <c r="A1" s="31" t="s">
        <v>75</v>
      </c>
      <c r="B1" s="14"/>
      <c r="C1" s="12"/>
      <c r="D1" s="30"/>
      <c r="E1" s="30"/>
      <c r="F1" s="13"/>
      <c r="G1" s="13"/>
      <c r="H1" s="13"/>
      <c r="I1" s="13"/>
      <c r="J1" s="13"/>
      <c r="K1" s="13"/>
      <c r="P1"/>
      <c r="Q1" s="8"/>
      <c r="R1"/>
    </row>
    <row r="2" spans="1:43" s="104" customFormat="1" ht="19.5" customHeight="1" x14ac:dyDescent="0.25">
      <c r="A2" s="132" t="s">
        <v>139</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row>
    <row r="3" spans="1:43" s="28" customFormat="1" ht="19.5" customHeight="1" x14ac:dyDescent="0.25">
      <c r="A3" s="28" t="s">
        <v>168</v>
      </c>
      <c r="G3" s="29"/>
    </row>
    <row r="4" spans="1:43" s="28" customFormat="1" ht="36.75" customHeight="1" x14ac:dyDescent="0.25">
      <c r="A4" s="220" t="s">
        <v>141</v>
      </c>
      <c r="B4" s="220"/>
      <c r="C4" s="220"/>
      <c r="D4" s="220"/>
      <c r="E4" s="220"/>
      <c r="F4" s="220"/>
      <c r="G4" s="220"/>
      <c r="H4" s="220"/>
      <c r="I4" s="220"/>
      <c r="J4" s="220"/>
      <c r="K4" s="220"/>
      <c r="L4" s="220"/>
      <c r="M4" s="220"/>
      <c r="N4" s="220"/>
      <c r="O4" s="220"/>
      <c r="P4" s="220"/>
      <c r="Q4" s="220"/>
      <c r="R4" s="220"/>
    </row>
    <row r="5" spans="1:43" s="28" customFormat="1" ht="57" customHeight="1" x14ac:dyDescent="0.25">
      <c r="A5" s="230" t="s">
        <v>140</v>
      </c>
      <c r="B5" s="230"/>
      <c r="C5" s="230"/>
      <c r="D5" s="230"/>
      <c r="E5" s="230"/>
      <c r="F5" s="230"/>
      <c r="G5" s="230"/>
      <c r="H5" s="230"/>
      <c r="I5" s="230"/>
      <c r="J5" s="230"/>
      <c r="K5" s="230"/>
      <c r="L5" s="230"/>
      <c r="M5" s="230"/>
      <c r="N5" s="230"/>
      <c r="O5" s="230"/>
      <c r="P5" s="230"/>
      <c r="Q5" s="230"/>
      <c r="R5" s="230"/>
    </row>
    <row r="6" spans="1:43" s="28" customFormat="1" ht="19.5" customHeight="1" x14ac:dyDescent="0.25">
      <c r="A6" s="28" t="s">
        <v>77</v>
      </c>
      <c r="G6" s="29"/>
    </row>
    <row r="7" spans="1:43" s="28" customFormat="1" ht="19.5" customHeight="1" x14ac:dyDescent="0.25">
      <c r="A7" s="28" t="s">
        <v>102</v>
      </c>
      <c r="G7" s="29"/>
    </row>
    <row r="8" spans="1:43" s="28" customFormat="1" ht="19.5" customHeight="1" thickBot="1" x14ac:dyDescent="0.3">
      <c r="A8" s="28" t="s">
        <v>99</v>
      </c>
      <c r="G8" s="29"/>
      <c r="Q8" s="143" t="s">
        <v>169</v>
      </c>
    </row>
    <row r="9" spans="1:43" s="5" customFormat="1" ht="45.75" thickBot="1" x14ac:dyDescent="0.3">
      <c r="A9" s="110" t="s">
        <v>100</v>
      </c>
      <c r="B9" s="46" t="s">
        <v>15</v>
      </c>
      <c r="C9" s="46" t="s">
        <v>51</v>
      </c>
      <c r="D9" s="46" t="s">
        <v>16</v>
      </c>
      <c r="E9" s="46" t="s">
        <v>17</v>
      </c>
      <c r="F9" s="47" t="s">
        <v>30</v>
      </c>
      <c r="G9" s="46" t="s">
        <v>18</v>
      </c>
      <c r="H9" s="46" t="s">
        <v>24</v>
      </c>
      <c r="I9" s="46" t="s">
        <v>19</v>
      </c>
      <c r="J9" s="48" t="s">
        <v>23</v>
      </c>
      <c r="K9" s="49" t="s">
        <v>53</v>
      </c>
      <c r="L9" s="174" t="s">
        <v>175</v>
      </c>
      <c r="M9" s="172" t="s">
        <v>191</v>
      </c>
      <c r="N9" s="173" t="s">
        <v>204</v>
      </c>
      <c r="Q9" s="142" t="s">
        <v>16</v>
      </c>
      <c r="R9" s="46" t="s">
        <v>17</v>
      </c>
      <c r="S9" s="47" t="s">
        <v>30</v>
      </c>
      <c r="T9" s="46" t="s">
        <v>18</v>
      </c>
      <c r="U9" s="46" t="s">
        <v>24</v>
      </c>
      <c r="V9" s="46" t="s">
        <v>19</v>
      </c>
      <c r="W9" s="48" t="s">
        <v>23</v>
      </c>
      <c r="X9" s="48" t="s">
        <v>142</v>
      </c>
    </row>
    <row r="10" spans="1:43" x14ac:dyDescent="0.25">
      <c r="A10" s="155"/>
      <c r="B10" s="157"/>
      <c r="C10" s="21"/>
      <c r="D10" s="24" t="s">
        <v>160</v>
      </c>
      <c r="E10" s="25">
        <v>1610</v>
      </c>
      <c r="F10" s="25" t="s">
        <v>206</v>
      </c>
      <c r="G10" s="17"/>
      <c r="H10" s="17"/>
      <c r="I10" s="1">
        <v>4</v>
      </c>
      <c r="J10" s="175">
        <f>$H10*$I10</f>
        <v>0</v>
      </c>
      <c r="K10" s="219">
        <f>J28/I28</f>
        <v>0</v>
      </c>
      <c r="L10" s="225">
        <f>J28/I28</f>
        <v>0</v>
      </c>
      <c r="M10" s="235"/>
      <c r="N10" s="210">
        <f>(J28+J59)/(I28+I59)</f>
        <v>0</v>
      </c>
      <c r="Q10" s="141" t="s">
        <v>160</v>
      </c>
      <c r="R10" s="25">
        <v>1610</v>
      </c>
      <c r="S10" s="25" t="s">
        <v>206</v>
      </c>
      <c r="T10" s="17" t="s">
        <v>25</v>
      </c>
      <c r="U10" s="17">
        <v>4</v>
      </c>
      <c r="V10" s="17">
        <v>4</v>
      </c>
      <c r="W10" s="158">
        <f>$U10*$V10</f>
        <v>16</v>
      </c>
      <c r="X10" s="226">
        <f>W32/V32</f>
        <v>4</v>
      </c>
    </row>
    <row r="11" spans="1:43" x14ac:dyDescent="0.25">
      <c r="A11" s="155"/>
      <c r="B11" s="157"/>
      <c r="C11" s="17"/>
      <c r="D11" s="24"/>
      <c r="E11" s="25">
        <v>1615</v>
      </c>
      <c r="F11" s="25" t="s">
        <v>207</v>
      </c>
      <c r="G11" s="17"/>
      <c r="H11" s="17"/>
      <c r="J11" s="175"/>
      <c r="K11" s="216"/>
      <c r="L11" s="226"/>
      <c r="M11" s="236"/>
      <c r="N11" s="211"/>
      <c r="Q11" s="141"/>
      <c r="R11" s="25">
        <v>1615</v>
      </c>
      <c r="S11" s="25" t="s">
        <v>207</v>
      </c>
      <c r="T11" s="17"/>
      <c r="U11" s="17"/>
      <c r="V11" s="17"/>
      <c r="W11" s="158"/>
      <c r="X11" s="226"/>
    </row>
    <row r="12" spans="1:43" x14ac:dyDescent="0.25">
      <c r="A12" s="156"/>
      <c r="B12" s="1"/>
      <c r="C12" s="15"/>
      <c r="D12" s="26"/>
      <c r="E12" s="27">
        <v>2325</v>
      </c>
      <c r="F12" s="27" t="s">
        <v>36</v>
      </c>
      <c r="G12" s="17"/>
      <c r="I12" s="1">
        <v>4</v>
      </c>
      <c r="J12" s="175">
        <f t="shared" ref="J12:J23" si="0">$H12*$I12</f>
        <v>0</v>
      </c>
      <c r="K12" s="216"/>
      <c r="L12" s="226"/>
      <c r="M12" s="236"/>
      <c r="N12" s="211"/>
      <c r="Q12" s="140"/>
      <c r="R12" s="27">
        <v>2325</v>
      </c>
      <c r="S12" s="27" t="s">
        <v>36</v>
      </c>
      <c r="T12" s="17"/>
      <c r="U12" s="17"/>
      <c r="V12" s="1"/>
      <c r="W12" s="159">
        <f>$U12*$V12</f>
        <v>0</v>
      </c>
      <c r="X12" s="226"/>
    </row>
    <row r="13" spans="1:43" x14ac:dyDescent="0.25">
      <c r="A13" s="156"/>
      <c r="B13" s="1"/>
      <c r="C13" s="15"/>
      <c r="D13" s="26"/>
      <c r="E13" s="27">
        <v>2420</v>
      </c>
      <c r="F13" s="27" t="s">
        <v>33</v>
      </c>
      <c r="G13" s="17"/>
      <c r="I13" s="1">
        <v>4</v>
      </c>
      <c r="J13" s="175">
        <f t="shared" si="0"/>
        <v>0</v>
      </c>
      <c r="K13" s="216"/>
      <c r="L13" s="226"/>
      <c r="M13" s="236"/>
      <c r="N13" s="211"/>
      <c r="Q13" s="140"/>
      <c r="R13" s="27">
        <v>2420</v>
      </c>
      <c r="S13" s="27" t="s">
        <v>33</v>
      </c>
      <c r="T13" s="17"/>
      <c r="U13" s="17"/>
      <c r="V13" s="1"/>
      <c r="W13" s="159">
        <f t="shared" ref="W13:W31" si="1">$U13*$V13</f>
        <v>0</v>
      </c>
      <c r="X13" s="226"/>
    </row>
    <row r="14" spans="1:43" x14ac:dyDescent="0.25">
      <c r="A14" s="156"/>
      <c r="B14" s="1"/>
      <c r="C14" s="15"/>
      <c r="D14" s="26" t="s">
        <v>162</v>
      </c>
      <c r="E14" s="27">
        <v>1210</v>
      </c>
      <c r="F14" s="27" t="s">
        <v>37</v>
      </c>
      <c r="G14" s="17"/>
      <c r="I14" s="1">
        <v>4</v>
      </c>
      <c r="J14" s="175">
        <f t="shared" si="0"/>
        <v>0</v>
      </c>
      <c r="K14" s="216"/>
      <c r="L14" s="226"/>
      <c r="M14" s="236"/>
      <c r="N14" s="211"/>
      <c r="Q14" s="140"/>
      <c r="R14" s="27">
        <v>2425</v>
      </c>
      <c r="S14" s="27" t="s">
        <v>173</v>
      </c>
      <c r="T14" s="17"/>
      <c r="U14" s="17"/>
      <c r="V14" s="1"/>
      <c r="W14" s="159">
        <f t="shared" si="1"/>
        <v>0</v>
      </c>
      <c r="X14" s="226"/>
    </row>
    <row r="15" spans="1:43" x14ac:dyDescent="0.25">
      <c r="A15" s="156"/>
      <c r="B15" s="1"/>
      <c r="C15" s="15"/>
      <c r="D15" s="26"/>
      <c r="E15" s="27">
        <v>1215</v>
      </c>
      <c r="F15" s="27" t="s">
        <v>42</v>
      </c>
      <c r="G15" s="17"/>
      <c r="I15" s="1">
        <v>1</v>
      </c>
      <c r="J15" s="175">
        <f t="shared" si="0"/>
        <v>0</v>
      </c>
      <c r="K15" s="216"/>
      <c r="L15" s="226"/>
      <c r="M15" s="236"/>
      <c r="N15" s="211"/>
      <c r="Q15" s="140" t="s">
        <v>205</v>
      </c>
      <c r="R15" s="27">
        <v>3091</v>
      </c>
      <c r="S15" s="27" t="s">
        <v>170</v>
      </c>
      <c r="T15" s="17"/>
      <c r="U15" s="17"/>
      <c r="V15" s="1"/>
      <c r="W15" s="159">
        <f t="shared" si="1"/>
        <v>0</v>
      </c>
      <c r="X15" s="226"/>
    </row>
    <row r="16" spans="1:43" x14ac:dyDescent="0.25">
      <c r="A16" s="156"/>
      <c r="B16" s="1"/>
      <c r="C16" s="15"/>
      <c r="D16" s="26"/>
      <c r="E16" s="27">
        <v>1220</v>
      </c>
      <c r="F16" s="27" t="s">
        <v>43</v>
      </c>
      <c r="G16" s="17"/>
      <c r="I16" s="1">
        <v>4</v>
      </c>
      <c r="J16" s="175">
        <f t="shared" si="0"/>
        <v>0</v>
      </c>
      <c r="K16" s="216"/>
      <c r="L16" s="226"/>
      <c r="M16" s="236"/>
      <c r="N16" s="211"/>
      <c r="Q16" s="140"/>
      <c r="R16" s="27">
        <v>4301</v>
      </c>
      <c r="S16" s="27" t="s">
        <v>171</v>
      </c>
      <c r="T16" s="17"/>
      <c r="U16" s="17"/>
      <c r="V16" s="1"/>
      <c r="W16" s="159">
        <f t="shared" si="1"/>
        <v>0</v>
      </c>
      <c r="X16" s="226"/>
    </row>
    <row r="17" spans="1:24" x14ac:dyDescent="0.25">
      <c r="A17" s="156"/>
      <c r="B17" s="1"/>
      <c r="C17" s="15"/>
      <c r="D17" s="26"/>
      <c r="E17" s="27">
        <v>1225</v>
      </c>
      <c r="F17" s="27" t="s">
        <v>44</v>
      </c>
      <c r="G17" s="17"/>
      <c r="I17" s="1">
        <v>1</v>
      </c>
      <c r="J17" s="175">
        <f t="shared" si="0"/>
        <v>0</v>
      </c>
      <c r="K17" s="216"/>
      <c r="L17" s="226"/>
      <c r="M17" s="236"/>
      <c r="N17" s="211"/>
      <c r="Q17" s="140" t="s">
        <v>162</v>
      </c>
      <c r="R17" s="27">
        <v>1210</v>
      </c>
      <c r="S17" s="27" t="s">
        <v>37</v>
      </c>
      <c r="T17" s="17"/>
      <c r="U17" s="17"/>
      <c r="V17" s="1"/>
      <c r="W17" s="159">
        <f t="shared" si="1"/>
        <v>0</v>
      </c>
      <c r="X17" s="226"/>
    </row>
    <row r="18" spans="1:24" x14ac:dyDescent="0.25">
      <c r="A18" s="156"/>
      <c r="B18" s="1"/>
      <c r="C18" s="15"/>
      <c r="D18" s="26"/>
      <c r="E18" s="131">
        <v>2310</v>
      </c>
      <c r="F18" s="131" t="s">
        <v>38</v>
      </c>
      <c r="G18" s="17"/>
      <c r="I18" s="1">
        <v>4</v>
      </c>
      <c r="J18" s="175">
        <f t="shared" si="0"/>
        <v>0</v>
      </c>
      <c r="K18" s="216"/>
      <c r="L18" s="226"/>
      <c r="M18" s="236"/>
      <c r="N18" s="211"/>
      <c r="Q18" s="140"/>
      <c r="R18" s="27">
        <v>1215</v>
      </c>
      <c r="S18" s="27" t="s">
        <v>42</v>
      </c>
      <c r="T18" s="17"/>
      <c r="U18" s="17"/>
      <c r="V18" s="1"/>
      <c r="W18" s="159">
        <f t="shared" si="1"/>
        <v>0</v>
      </c>
      <c r="X18" s="226"/>
    </row>
    <row r="19" spans="1:24" x14ac:dyDescent="0.25">
      <c r="A19" s="156"/>
      <c r="B19" s="1"/>
      <c r="C19" s="15"/>
      <c r="D19" s="26"/>
      <c r="E19" s="131">
        <v>2315</v>
      </c>
      <c r="F19" s="131" t="s">
        <v>45</v>
      </c>
      <c r="G19" s="17"/>
      <c r="I19" s="1">
        <v>2</v>
      </c>
      <c r="J19" s="175">
        <f t="shared" si="0"/>
        <v>0</v>
      </c>
      <c r="K19" s="216"/>
      <c r="L19" s="226"/>
      <c r="M19" s="236"/>
      <c r="N19" s="211"/>
      <c r="Q19" s="140"/>
      <c r="R19" s="27">
        <v>1220</v>
      </c>
      <c r="S19" s="27" t="s">
        <v>43</v>
      </c>
      <c r="T19" s="17"/>
      <c r="U19" s="17"/>
      <c r="V19" s="1"/>
      <c r="W19" s="159">
        <f t="shared" si="1"/>
        <v>0</v>
      </c>
      <c r="X19" s="226"/>
    </row>
    <row r="20" spans="1:24" x14ac:dyDescent="0.25">
      <c r="A20" s="156"/>
      <c r="B20" s="1"/>
      <c r="C20" s="15"/>
      <c r="D20" s="26" t="s">
        <v>163</v>
      </c>
      <c r="E20" s="27">
        <v>2010</v>
      </c>
      <c r="F20" s="27" t="s">
        <v>39</v>
      </c>
      <c r="G20" s="17"/>
      <c r="I20" s="1">
        <v>4</v>
      </c>
      <c r="J20" s="175">
        <f t="shared" si="0"/>
        <v>0</v>
      </c>
      <c r="K20" s="216"/>
      <c r="L20" s="226"/>
      <c r="M20" s="236"/>
      <c r="N20" s="211"/>
      <c r="Q20" s="140"/>
      <c r="R20" s="27">
        <v>1225</v>
      </c>
      <c r="S20" s="27" t="s">
        <v>44</v>
      </c>
      <c r="T20" s="17"/>
      <c r="U20" s="17"/>
      <c r="V20" s="1"/>
      <c r="W20" s="159">
        <f t="shared" si="1"/>
        <v>0</v>
      </c>
      <c r="X20" s="226"/>
    </row>
    <row r="21" spans="1:24" x14ac:dyDescent="0.25">
      <c r="A21" s="156"/>
      <c r="B21" s="1"/>
      <c r="C21" s="15"/>
      <c r="D21" s="26"/>
      <c r="E21" s="27">
        <v>2015</v>
      </c>
      <c r="F21" s="27" t="s">
        <v>48</v>
      </c>
      <c r="G21" s="17"/>
      <c r="I21" s="1">
        <v>1</v>
      </c>
      <c r="J21" s="175">
        <f t="shared" si="0"/>
        <v>0</v>
      </c>
      <c r="K21" s="216"/>
      <c r="L21" s="226"/>
      <c r="M21" s="236"/>
      <c r="N21" s="211"/>
      <c r="Q21" s="140" t="s">
        <v>163</v>
      </c>
      <c r="R21" s="27">
        <v>2010</v>
      </c>
      <c r="S21" s="27" t="s">
        <v>39</v>
      </c>
      <c r="T21" s="17"/>
      <c r="U21" s="17"/>
      <c r="V21" s="1"/>
      <c r="W21" s="159">
        <f t="shared" si="1"/>
        <v>0</v>
      </c>
      <c r="X21" s="226"/>
    </row>
    <row r="22" spans="1:24" ht="15.75" thickBot="1" x14ac:dyDescent="0.3">
      <c r="A22" s="156"/>
      <c r="B22" s="1"/>
      <c r="C22" s="15"/>
      <c r="D22" s="26"/>
      <c r="E22" s="27">
        <v>2020</v>
      </c>
      <c r="F22" s="27" t="s">
        <v>49</v>
      </c>
      <c r="G22" s="17"/>
      <c r="I22" s="1">
        <v>4</v>
      </c>
      <c r="J22" s="175">
        <f t="shared" si="0"/>
        <v>0</v>
      </c>
      <c r="K22" s="216"/>
      <c r="L22" s="226"/>
      <c r="M22" s="236"/>
      <c r="N22" s="211"/>
      <c r="Q22" s="140"/>
      <c r="R22" s="27">
        <v>2015</v>
      </c>
      <c r="S22" s="27" t="s">
        <v>48</v>
      </c>
      <c r="T22" s="17"/>
      <c r="U22" s="17"/>
      <c r="V22" s="1"/>
      <c r="W22" s="159">
        <f t="shared" si="1"/>
        <v>0</v>
      </c>
      <c r="X22" s="226"/>
    </row>
    <row r="23" spans="1:24" x14ac:dyDescent="0.25">
      <c r="A23" s="156"/>
      <c r="B23" s="1"/>
      <c r="C23" s="15"/>
      <c r="D23" s="26"/>
      <c r="E23" s="27">
        <v>2025</v>
      </c>
      <c r="F23" s="27" t="s">
        <v>50</v>
      </c>
      <c r="G23" s="17"/>
      <c r="I23" s="1">
        <v>1</v>
      </c>
      <c r="J23" s="175">
        <f t="shared" si="0"/>
        <v>0</v>
      </c>
      <c r="K23" s="239"/>
      <c r="L23" s="226"/>
      <c r="M23" s="236"/>
      <c r="N23" s="211"/>
      <c r="Q23" s="140"/>
      <c r="R23" s="27">
        <v>2020</v>
      </c>
      <c r="S23" s="27" t="s">
        <v>49</v>
      </c>
      <c r="T23" s="17"/>
      <c r="U23" s="17"/>
      <c r="V23" s="1"/>
      <c r="W23" s="159">
        <f t="shared" si="1"/>
        <v>0</v>
      </c>
      <c r="X23" s="226"/>
    </row>
    <row r="24" spans="1:24" ht="15.75" thickBot="1" x14ac:dyDescent="0.3">
      <c r="A24" s="201" t="s">
        <v>70</v>
      </c>
      <c r="B24" s="202"/>
      <c r="C24" s="202"/>
      <c r="D24" s="202"/>
      <c r="E24" s="202"/>
      <c r="F24" s="202"/>
      <c r="G24" s="202"/>
      <c r="H24" s="203"/>
      <c r="I24" s="1">
        <f>SUM(I10:I23)</f>
        <v>38</v>
      </c>
      <c r="J24" s="177">
        <f>SUM(J10:J23)</f>
        <v>0</v>
      </c>
      <c r="K24" s="240"/>
      <c r="L24" s="226"/>
      <c r="M24" s="236"/>
      <c r="N24" s="211"/>
      <c r="Q24" s="140"/>
      <c r="R24" s="27">
        <v>2025</v>
      </c>
      <c r="S24" s="27" t="s">
        <v>50</v>
      </c>
      <c r="T24" s="17"/>
      <c r="U24" s="17"/>
      <c r="V24" s="1"/>
      <c r="W24" s="159">
        <f t="shared" si="1"/>
        <v>0</v>
      </c>
      <c r="X24" s="226"/>
    </row>
    <row r="25" spans="1:24" x14ac:dyDescent="0.25">
      <c r="A25" s="106"/>
      <c r="B25" s="105"/>
      <c r="C25" s="15"/>
      <c r="D25" s="26" t="s">
        <v>164</v>
      </c>
      <c r="E25" s="27">
        <v>1050</v>
      </c>
      <c r="F25" s="27" t="s">
        <v>40</v>
      </c>
      <c r="G25" s="17"/>
      <c r="I25" s="1">
        <v>4</v>
      </c>
      <c r="J25" s="175">
        <f>$H25*$I25</f>
        <v>0</v>
      </c>
      <c r="K25" s="240"/>
      <c r="L25" s="226"/>
      <c r="M25" s="236"/>
      <c r="N25" s="211"/>
      <c r="Q25" s="140" t="s">
        <v>164</v>
      </c>
      <c r="R25" s="27">
        <v>1050</v>
      </c>
      <c r="S25" s="27" t="s">
        <v>40</v>
      </c>
      <c r="T25" s="17"/>
      <c r="U25" s="17"/>
      <c r="V25" s="1"/>
      <c r="W25" s="159">
        <f t="shared" si="1"/>
        <v>0</v>
      </c>
      <c r="X25" s="226"/>
    </row>
    <row r="26" spans="1:24" x14ac:dyDescent="0.25">
      <c r="A26" s="106"/>
      <c r="B26" s="105"/>
      <c r="C26" s="15"/>
      <c r="D26" s="26"/>
      <c r="E26" s="27">
        <v>1060</v>
      </c>
      <c r="F26" s="27" t="s">
        <v>41</v>
      </c>
      <c r="G26" s="17"/>
      <c r="I26" s="1">
        <v>3</v>
      </c>
      <c r="J26" s="175">
        <f>$H26*$I26</f>
        <v>0</v>
      </c>
      <c r="K26" s="240"/>
      <c r="L26" s="226"/>
      <c r="M26" s="236"/>
      <c r="N26" s="211"/>
      <c r="Q26" s="140"/>
      <c r="R26" s="27">
        <v>1060</v>
      </c>
      <c r="S26" s="27" t="s">
        <v>41</v>
      </c>
      <c r="T26" s="17"/>
      <c r="U26" s="17"/>
      <c r="V26" s="1"/>
      <c r="W26" s="159">
        <f t="shared" si="1"/>
        <v>0</v>
      </c>
      <c r="X26" s="226"/>
    </row>
    <row r="27" spans="1:24" ht="15.75" thickBot="1" x14ac:dyDescent="0.3">
      <c r="A27" s="106"/>
      <c r="B27" s="105"/>
      <c r="C27" s="15"/>
      <c r="D27" s="26"/>
      <c r="E27" s="27">
        <v>1070</v>
      </c>
      <c r="F27" s="27" t="s">
        <v>126</v>
      </c>
      <c r="G27" s="17"/>
      <c r="I27" s="1">
        <v>3</v>
      </c>
      <c r="J27" s="175">
        <f>$H27*$I27</f>
        <v>0</v>
      </c>
      <c r="K27" s="241"/>
      <c r="L27" s="238"/>
      <c r="M27" s="237"/>
      <c r="N27" s="211"/>
      <c r="Q27" s="140"/>
      <c r="R27" s="27">
        <v>1070</v>
      </c>
      <c r="S27" s="27" t="s">
        <v>126</v>
      </c>
      <c r="T27" s="17"/>
      <c r="U27" s="17"/>
      <c r="V27" s="1"/>
      <c r="W27" s="159">
        <f t="shared" si="1"/>
        <v>0</v>
      </c>
      <c r="X27" s="226"/>
    </row>
    <row r="28" spans="1:24" ht="15.75" thickBot="1" x14ac:dyDescent="0.3">
      <c r="A28" s="232" t="s">
        <v>176</v>
      </c>
      <c r="B28" s="233"/>
      <c r="C28" s="233"/>
      <c r="D28" s="233"/>
      <c r="E28" s="233"/>
      <c r="F28" s="233"/>
      <c r="G28" s="233"/>
      <c r="H28" s="234"/>
      <c r="I28" s="18">
        <f>SUM(I10:I27)</f>
        <v>86</v>
      </c>
      <c r="J28" s="176">
        <f>SUM(J10:J27)</f>
        <v>0</v>
      </c>
      <c r="K28" s="213"/>
      <c r="L28" s="242"/>
      <c r="M28" s="207">
        <f>J59/I59</f>
        <v>0</v>
      </c>
      <c r="N28" s="211"/>
      <c r="Q28" s="140"/>
      <c r="R28" s="27">
        <v>2010</v>
      </c>
      <c r="S28" s="27" t="s">
        <v>60</v>
      </c>
      <c r="T28" s="17"/>
      <c r="U28" s="17"/>
      <c r="V28" s="1"/>
      <c r="W28" s="159">
        <f t="shared" si="1"/>
        <v>0</v>
      </c>
      <c r="X28" s="226"/>
    </row>
    <row r="29" spans="1:24" x14ac:dyDescent="0.25">
      <c r="A29" s="108"/>
      <c r="B29" s="105"/>
      <c r="C29" s="15"/>
      <c r="D29" s="44" t="s">
        <v>56</v>
      </c>
      <c r="E29" s="16">
        <v>1700</v>
      </c>
      <c r="F29" s="16" t="s">
        <v>58</v>
      </c>
      <c r="G29" s="17"/>
      <c r="H29" s="17"/>
      <c r="I29" s="1">
        <v>3</v>
      </c>
      <c r="J29" s="158">
        <f>$H29*$I29</f>
        <v>0</v>
      </c>
      <c r="K29" s="214"/>
      <c r="L29" s="243"/>
      <c r="M29" s="208"/>
      <c r="N29" s="211"/>
      <c r="Q29" s="140" t="s">
        <v>55</v>
      </c>
      <c r="R29" s="27">
        <v>3015</v>
      </c>
      <c r="S29" s="27" t="s">
        <v>127</v>
      </c>
      <c r="T29" s="17"/>
      <c r="U29" s="17"/>
      <c r="V29" s="1"/>
      <c r="W29" s="159">
        <f t="shared" si="1"/>
        <v>0</v>
      </c>
      <c r="X29" s="226"/>
    </row>
    <row r="30" spans="1:24" x14ac:dyDescent="0.25">
      <c r="A30" s="106"/>
      <c r="B30" s="105"/>
      <c r="C30" s="15"/>
      <c r="D30" s="26" t="s">
        <v>55</v>
      </c>
      <c r="E30" s="11">
        <v>1010</v>
      </c>
      <c r="F30" s="11" t="s">
        <v>59</v>
      </c>
      <c r="G30" s="17"/>
      <c r="J30" s="159">
        <f t="shared" ref="J30:J58" si="2">$H30*$I30</f>
        <v>0</v>
      </c>
      <c r="K30" s="214"/>
      <c r="L30" s="243"/>
      <c r="M30" s="208"/>
      <c r="N30" s="211"/>
      <c r="Q30" s="140" t="s">
        <v>128</v>
      </c>
      <c r="R30" s="27">
        <v>1010</v>
      </c>
      <c r="S30" s="27" t="s">
        <v>172</v>
      </c>
      <c r="T30" s="17"/>
      <c r="U30" s="17"/>
      <c r="V30" s="1"/>
      <c r="W30" s="159">
        <f t="shared" si="1"/>
        <v>0</v>
      </c>
      <c r="X30" s="226"/>
    </row>
    <row r="31" spans="1:24" ht="15.75" thickBot="1" x14ac:dyDescent="0.3">
      <c r="A31" s="106"/>
      <c r="B31" s="105"/>
      <c r="C31" s="15"/>
      <c r="D31" s="45"/>
      <c r="E31" s="27">
        <v>2010</v>
      </c>
      <c r="F31" s="27" t="s">
        <v>60</v>
      </c>
      <c r="G31" s="17"/>
      <c r="J31" s="159">
        <f t="shared" si="2"/>
        <v>0</v>
      </c>
      <c r="K31" s="214"/>
      <c r="L31" s="243"/>
      <c r="M31" s="208"/>
      <c r="N31" s="211"/>
      <c r="Q31" s="106"/>
      <c r="R31" s="145"/>
      <c r="S31" s="146" t="s">
        <v>145</v>
      </c>
      <c r="T31" s="17"/>
      <c r="U31" s="17"/>
      <c r="V31" s="1"/>
      <c r="W31" s="159">
        <f t="shared" si="1"/>
        <v>0</v>
      </c>
      <c r="X31" s="227"/>
    </row>
    <row r="32" spans="1:24" ht="15.75" thickBot="1" x14ac:dyDescent="0.3">
      <c r="A32" s="106"/>
      <c r="B32" s="105"/>
      <c r="C32" s="15"/>
      <c r="D32" s="45"/>
      <c r="F32" s="11" t="s">
        <v>61</v>
      </c>
      <c r="G32" s="17"/>
      <c r="J32" s="159">
        <f t="shared" si="2"/>
        <v>0</v>
      </c>
      <c r="K32" s="214"/>
      <c r="L32" s="243"/>
      <c r="M32" s="208"/>
      <c r="N32" s="211"/>
      <c r="Q32" s="228" t="s">
        <v>165</v>
      </c>
      <c r="R32" s="229"/>
      <c r="S32" s="229"/>
      <c r="T32" s="229"/>
      <c r="U32" s="229"/>
      <c r="V32" s="18">
        <f>SUM(V10:V31)</f>
        <v>4</v>
      </c>
      <c r="W32" s="160">
        <f>SUM(W10:W31)</f>
        <v>16</v>
      </c>
    </row>
    <row r="33" spans="1:14" x14ac:dyDescent="0.25">
      <c r="A33" s="106"/>
      <c r="B33" s="105"/>
      <c r="C33" s="15"/>
      <c r="D33" s="45"/>
      <c r="F33" s="11" t="s">
        <v>61</v>
      </c>
      <c r="G33" s="17"/>
      <c r="J33" s="159">
        <f t="shared" si="2"/>
        <v>0</v>
      </c>
      <c r="K33" s="214"/>
      <c r="L33" s="243"/>
      <c r="M33" s="208"/>
      <c r="N33" s="211"/>
    </row>
    <row r="34" spans="1:14" x14ac:dyDescent="0.25">
      <c r="A34" s="106"/>
      <c r="B34" s="105"/>
      <c r="C34" s="15"/>
      <c r="D34" s="45"/>
      <c r="F34" s="11" t="s">
        <v>62</v>
      </c>
      <c r="G34" s="17"/>
      <c r="J34" s="159">
        <f t="shared" si="2"/>
        <v>0</v>
      </c>
      <c r="K34" s="214"/>
      <c r="L34" s="243"/>
      <c r="M34" s="208"/>
      <c r="N34" s="211"/>
    </row>
    <row r="35" spans="1:14" x14ac:dyDescent="0.25">
      <c r="A35" s="106"/>
      <c r="B35" s="105"/>
      <c r="C35" s="15"/>
      <c r="D35" s="45"/>
      <c r="F35" s="11" t="s">
        <v>62</v>
      </c>
      <c r="G35" s="17"/>
      <c r="J35" s="159">
        <f t="shared" si="2"/>
        <v>0</v>
      </c>
      <c r="K35" s="214"/>
      <c r="L35" s="243"/>
      <c r="M35" s="208"/>
      <c r="N35" s="211"/>
    </row>
    <row r="36" spans="1:14" x14ac:dyDescent="0.25">
      <c r="A36" s="106"/>
      <c r="B36" s="105"/>
      <c r="C36" s="15"/>
      <c r="D36" s="45"/>
      <c r="F36" s="11" t="s">
        <v>63</v>
      </c>
      <c r="G36" s="17"/>
      <c r="J36" s="159">
        <f t="shared" si="2"/>
        <v>0</v>
      </c>
      <c r="K36" s="214"/>
      <c r="L36" s="243"/>
      <c r="M36" s="208"/>
      <c r="N36" s="211"/>
    </row>
    <row r="37" spans="1:14" x14ac:dyDescent="0.25">
      <c r="A37" s="106"/>
      <c r="B37" s="105"/>
      <c r="C37" s="15"/>
      <c r="D37" s="45"/>
      <c r="F37" s="11" t="s">
        <v>63</v>
      </c>
      <c r="G37" s="17"/>
      <c r="J37" s="159">
        <f t="shared" si="2"/>
        <v>0</v>
      </c>
      <c r="K37" s="214"/>
      <c r="L37" s="243"/>
      <c r="M37" s="208"/>
      <c r="N37" s="211"/>
    </row>
    <row r="38" spans="1:14" x14ac:dyDescent="0.25">
      <c r="A38" s="106"/>
      <c r="B38" s="105"/>
      <c r="C38" s="15"/>
      <c r="D38" s="45"/>
      <c r="F38" s="27" t="s">
        <v>64</v>
      </c>
      <c r="G38" s="17"/>
      <c r="J38" s="159">
        <f t="shared" si="2"/>
        <v>0</v>
      </c>
      <c r="K38" s="214"/>
      <c r="L38" s="243"/>
      <c r="M38" s="208"/>
      <c r="N38" s="211"/>
    </row>
    <row r="39" spans="1:14" x14ac:dyDescent="0.25">
      <c r="A39" s="106"/>
      <c r="B39" s="105"/>
      <c r="C39" s="15"/>
      <c r="D39" s="45"/>
      <c r="F39" s="11" t="s">
        <v>65</v>
      </c>
      <c r="G39" s="17"/>
      <c r="J39" s="159">
        <f t="shared" si="2"/>
        <v>0</v>
      </c>
      <c r="K39" s="214"/>
      <c r="L39" s="243"/>
      <c r="M39" s="208"/>
      <c r="N39" s="211"/>
    </row>
    <row r="40" spans="1:14" x14ac:dyDescent="0.25">
      <c r="A40" s="106"/>
      <c r="B40" s="105"/>
      <c r="C40" s="15"/>
      <c r="D40" s="45"/>
      <c r="F40" s="11" t="s">
        <v>66</v>
      </c>
      <c r="G40" s="17"/>
      <c r="J40" s="159">
        <f t="shared" si="2"/>
        <v>0</v>
      </c>
      <c r="K40" s="214"/>
      <c r="L40" s="243"/>
      <c r="M40" s="208"/>
      <c r="N40" s="211"/>
    </row>
    <row r="41" spans="1:14" x14ac:dyDescent="0.25">
      <c r="A41" s="106"/>
      <c r="B41" s="105"/>
      <c r="C41" s="15"/>
      <c r="D41" s="45"/>
      <c r="F41" s="11" t="s">
        <v>67</v>
      </c>
      <c r="G41" s="17"/>
      <c r="J41" s="159">
        <f t="shared" si="2"/>
        <v>0</v>
      </c>
      <c r="K41" s="214"/>
      <c r="L41" s="243"/>
      <c r="M41" s="208"/>
      <c r="N41" s="211"/>
    </row>
    <row r="42" spans="1:14" x14ac:dyDescent="0.25">
      <c r="A42" s="106"/>
      <c r="B42" s="105"/>
      <c r="C42" s="15"/>
      <c r="D42" s="45"/>
      <c r="F42" s="11" t="s">
        <v>67</v>
      </c>
      <c r="G42" s="17"/>
      <c r="J42" s="159">
        <f t="shared" si="2"/>
        <v>0</v>
      </c>
      <c r="K42" s="214"/>
      <c r="L42" s="243"/>
      <c r="M42" s="208"/>
      <c r="N42" s="211"/>
    </row>
    <row r="43" spans="1:14" x14ac:dyDescent="0.25">
      <c r="A43" s="106"/>
      <c r="B43" s="105"/>
      <c r="C43" s="15"/>
      <c r="D43" s="45"/>
      <c r="F43" s="11" t="s">
        <v>68</v>
      </c>
      <c r="G43" s="17"/>
      <c r="J43" s="159">
        <f t="shared" si="2"/>
        <v>0</v>
      </c>
      <c r="K43" s="214"/>
      <c r="L43" s="243"/>
      <c r="M43" s="208"/>
      <c r="N43" s="211"/>
    </row>
    <row r="44" spans="1:14" x14ac:dyDescent="0.25">
      <c r="A44" s="106"/>
      <c r="B44" s="105"/>
      <c r="C44" s="15"/>
      <c r="D44" s="26" t="s">
        <v>205</v>
      </c>
      <c r="E44" s="27">
        <v>3091</v>
      </c>
      <c r="F44" s="27" t="s">
        <v>143</v>
      </c>
      <c r="G44" s="17"/>
      <c r="J44" s="175">
        <f t="shared" si="2"/>
        <v>0</v>
      </c>
      <c r="K44" s="214"/>
      <c r="L44" s="243"/>
      <c r="M44" s="208"/>
      <c r="N44" s="211"/>
    </row>
    <row r="45" spans="1:14" x14ac:dyDescent="0.25">
      <c r="A45" s="106"/>
      <c r="B45" s="105"/>
      <c r="C45" s="15"/>
      <c r="D45" s="26"/>
      <c r="E45" s="27">
        <v>4301</v>
      </c>
      <c r="F45" s="27" t="s">
        <v>144</v>
      </c>
      <c r="G45" s="17"/>
      <c r="J45" s="175">
        <f t="shared" si="2"/>
        <v>0</v>
      </c>
      <c r="K45" s="214"/>
      <c r="L45" s="243"/>
      <c r="M45" s="208"/>
      <c r="N45" s="211"/>
    </row>
    <row r="46" spans="1:14" x14ac:dyDescent="0.25">
      <c r="A46" s="106"/>
      <c r="B46" s="105"/>
      <c r="C46" s="15"/>
      <c r="D46" s="26" t="s">
        <v>128</v>
      </c>
      <c r="E46" s="27">
        <v>1010</v>
      </c>
      <c r="F46" s="27" t="s">
        <v>129</v>
      </c>
      <c r="G46" s="17"/>
      <c r="J46" s="175">
        <f>$H46*$I46</f>
        <v>0</v>
      </c>
      <c r="K46" s="214"/>
      <c r="L46" s="243"/>
      <c r="M46" s="208"/>
      <c r="N46" s="211"/>
    </row>
    <row r="47" spans="1:14" x14ac:dyDescent="0.25">
      <c r="A47" s="106"/>
      <c r="B47" s="105"/>
      <c r="C47" s="15"/>
      <c r="D47" s="26"/>
      <c r="E47" s="27"/>
      <c r="F47" s="27" t="s">
        <v>145</v>
      </c>
      <c r="G47" s="17"/>
      <c r="J47" s="175">
        <f>$H47*$I47</f>
        <v>0</v>
      </c>
      <c r="K47" s="214"/>
      <c r="L47" s="243"/>
      <c r="M47" s="208"/>
      <c r="N47" s="211"/>
    </row>
    <row r="48" spans="1:14" x14ac:dyDescent="0.25">
      <c r="A48" s="106"/>
      <c r="B48" s="105"/>
      <c r="C48" s="15"/>
      <c r="D48" s="45" t="s">
        <v>57</v>
      </c>
      <c r="E48" s="27"/>
      <c r="F48" s="27"/>
      <c r="G48" s="17"/>
      <c r="J48" s="175">
        <f>$H48*$I48</f>
        <v>0</v>
      </c>
      <c r="K48" s="214"/>
      <c r="L48" s="243"/>
      <c r="M48" s="208"/>
      <c r="N48" s="211"/>
    </row>
    <row r="49" spans="1:14" x14ac:dyDescent="0.25">
      <c r="A49" s="106"/>
      <c r="B49" s="105"/>
      <c r="C49" s="15"/>
      <c r="D49" s="45" t="s">
        <v>57</v>
      </c>
      <c r="E49" s="27"/>
      <c r="F49" s="27"/>
      <c r="G49" s="17"/>
      <c r="J49" s="175">
        <f>$H49*$I49</f>
        <v>0</v>
      </c>
      <c r="K49" s="214"/>
      <c r="L49" s="243"/>
      <c r="M49" s="208"/>
      <c r="N49" s="211"/>
    </row>
    <row r="50" spans="1:14" x14ac:dyDescent="0.25">
      <c r="A50" s="106"/>
      <c r="B50" s="105"/>
      <c r="C50" s="15"/>
      <c r="D50" s="45" t="s">
        <v>57</v>
      </c>
      <c r="E50" s="27"/>
      <c r="F50" s="27"/>
      <c r="G50" s="17"/>
      <c r="J50" s="175">
        <f>$H50*$I50</f>
        <v>0</v>
      </c>
      <c r="K50" s="214"/>
      <c r="L50" s="243"/>
      <c r="M50" s="208"/>
      <c r="N50" s="211"/>
    </row>
    <row r="51" spans="1:14" x14ac:dyDescent="0.25">
      <c r="A51" s="106"/>
      <c r="B51" s="105"/>
      <c r="C51" s="15"/>
      <c r="D51" s="45" t="s">
        <v>57</v>
      </c>
      <c r="G51" s="17"/>
      <c r="J51" s="159">
        <f t="shared" si="2"/>
        <v>0</v>
      </c>
      <c r="K51" s="214"/>
      <c r="L51" s="243"/>
      <c r="M51" s="208"/>
      <c r="N51" s="211"/>
    </row>
    <row r="52" spans="1:14" x14ac:dyDescent="0.25">
      <c r="A52" s="106"/>
      <c r="B52" s="105"/>
      <c r="C52" s="15"/>
      <c r="D52" s="45" t="s">
        <v>57</v>
      </c>
      <c r="G52" s="17"/>
      <c r="J52" s="159">
        <f t="shared" si="2"/>
        <v>0</v>
      </c>
      <c r="K52" s="214"/>
      <c r="L52" s="243"/>
      <c r="M52" s="208"/>
      <c r="N52" s="211"/>
    </row>
    <row r="53" spans="1:14" x14ac:dyDescent="0.25">
      <c r="A53" s="106"/>
      <c r="B53" s="105"/>
      <c r="C53" s="15"/>
      <c r="D53" s="45" t="s">
        <v>57</v>
      </c>
      <c r="G53" s="17"/>
      <c r="J53" s="159">
        <f t="shared" si="2"/>
        <v>0</v>
      </c>
      <c r="K53" s="214"/>
      <c r="L53" s="243"/>
      <c r="M53" s="208"/>
      <c r="N53" s="211"/>
    </row>
    <row r="54" spans="1:14" x14ac:dyDescent="0.25">
      <c r="A54" s="106"/>
      <c r="B54" s="105"/>
      <c r="C54" s="15"/>
      <c r="D54" s="45" t="s">
        <v>57</v>
      </c>
      <c r="G54" s="17"/>
      <c r="J54" s="159">
        <f t="shared" si="2"/>
        <v>0</v>
      </c>
      <c r="K54" s="214"/>
      <c r="L54" s="243"/>
      <c r="M54" s="208"/>
      <c r="N54" s="211"/>
    </row>
    <row r="55" spans="1:14" x14ac:dyDescent="0.25">
      <c r="A55" s="106"/>
      <c r="B55" s="105"/>
      <c r="C55" s="15"/>
      <c r="D55" s="45" t="s">
        <v>57</v>
      </c>
      <c r="G55" s="17"/>
      <c r="J55" s="159">
        <f t="shared" si="2"/>
        <v>0</v>
      </c>
      <c r="K55" s="214"/>
      <c r="L55" s="243"/>
      <c r="M55" s="208"/>
      <c r="N55" s="211"/>
    </row>
    <row r="56" spans="1:14" x14ac:dyDescent="0.25">
      <c r="A56" s="106"/>
      <c r="B56" s="105"/>
      <c r="C56" s="15"/>
      <c r="D56" s="45" t="s">
        <v>57</v>
      </c>
      <c r="G56" s="17"/>
      <c r="J56" s="159">
        <f t="shared" si="2"/>
        <v>0</v>
      </c>
      <c r="K56" s="214"/>
      <c r="L56" s="243"/>
      <c r="M56" s="208"/>
      <c r="N56" s="211"/>
    </row>
    <row r="57" spans="1:14" x14ac:dyDescent="0.25">
      <c r="A57" s="106"/>
      <c r="B57" s="105"/>
      <c r="C57" s="15"/>
      <c r="D57" s="45" t="s">
        <v>57</v>
      </c>
      <c r="G57" s="17"/>
      <c r="J57" s="159">
        <f t="shared" si="2"/>
        <v>0</v>
      </c>
      <c r="K57" s="214"/>
      <c r="L57" s="243"/>
      <c r="M57" s="208"/>
      <c r="N57" s="211"/>
    </row>
    <row r="58" spans="1:14" ht="15.75" thickBot="1" x14ac:dyDescent="0.3">
      <c r="A58" s="106"/>
      <c r="B58" s="105"/>
      <c r="C58" s="15"/>
      <c r="D58" s="45" t="s">
        <v>57</v>
      </c>
      <c r="G58" s="17"/>
      <c r="J58" s="159">
        <f t="shared" si="2"/>
        <v>0</v>
      </c>
      <c r="K58" s="215"/>
      <c r="L58" s="244"/>
      <c r="M58" s="209"/>
      <c r="N58" s="212"/>
    </row>
    <row r="59" spans="1:14" ht="15.75" thickBot="1" x14ac:dyDescent="0.3">
      <c r="A59" s="204" t="s">
        <v>69</v>
      </c>
      <c r="B59" s="205"/>
      <c r="C59" s="205"/>
      <c r="D59" s="205"/>
      <c r="E59" s="205"/>
      <c r="F59" s="205"/>
      <c r="G59" s="205"/>
      <c r="H59" s="206"/>
      <c r="I59" s="18">
        <f>SUM(I29:I58)</f>
        <v>3</v>
      </c>
      <c r="J59" s="160">
        <f>SUM(J29:J58)</f>
        <v>0</v>
      </c>
      <c r="K59" s="17"/>
      <c r="L59" s="17"/>
      <c r="M59" s="17"/>
      <c r="N59" s="17"/>
    </row>
    <row r="60" spans="1:14" x14ac:dyDescent="0.25">
      <c r="B60" s="15"/>
      <c r="C60" s="15"/>
      <c r="D60" s="23"/>
      <c r="E60" s="16"/>
      <c r="F60" s="16"/>
      <c r="G60" s="17"/>
      <c r="H60" s="17"/>
      <c r="I60" s="17"/>
      <c r="J60" s="17"/>
      <c r="L60" s="1"/>
      <c r="M60" s="1"/>
      <c r="N60" s="1"/>
    </row>
    <row r="61" spans="1:14" x14ac:dyDescent="0.25">
      <c r="A61" s="1"/>
      <c r="B61" s="109"/>
      <c r="L61" s="1"/>
      <c r="M61" s="1"/>
      <c r="N61" s="1"/>
    </row>
    <row r="62" spans="1:14" x14ac:dyDescent="0.25">
      <c r="A62" s="1"/>
      <c r="B62" s="109"/>
      <c r="L62" s="1"/>
      <c r="M62" s="1"/>
      <c r="N62" s="1"/>
    </row>
    <row r="63" spans="1:14" x14ac:dyDescent="0.25">
      <c r="A63" s="1"/>
      <c r="B63" s="109"/>
      <c r="L63" s="1"/>
      <c r="M63" s="1"/>
      <c r="N63" s="1"/>
    </row>
    <row r="64" spans="1:14" x14ac:dyDescent="0.25">
      <c r="A64" s="1"/>
      <c r="B64" s="109"/>
      <c r="L64" s="1"/>
      <c r="M64" s="1"/>
      <c r="N64" s="1"/>
    </row>
    <row r="65" spans="1:14" x14ac:dyDescent="0.25">
      <c r="A65" s="1"/>
      <c r="B65" s="109"/>
      <c r="L65" s="1"/>
      <c r="M65" s="1"/>
      <c r="N65" s="1"/>
    </row>
    <row r="66" spans="1:14" x14ac:dyDescent="0.25">
      <c r="A66" s="1"/>
      <c r="B66" s="109"/>
      <c r="L66" s="1"/>
      <c r="M66" s="1"/>
      <c r="N66" s="1"/>
    </row>
    <row r="67" spans="1:14" x14ac:dyDescent="0.25">
      <c r="A67" s="1"/>
      <c r="B67" s="109"/>
      <c r="L67" s="1"/>
      <c r="M67" s="1"/>
      <c r="N67" s="1"/>
    </row>
    <row r="68" spans="1:14" x14ac:dyDescent="0.25">
      <c r="A68" s="1"/>
      <c r="B68" s="109"/>
      <c r="L68" s="1"/>
      <c r="M68" s="1"/>
      <c r="N68" s="1"/>
    </row>
    <row r="69" spans="1:14" x14ac:dyDescent="0.25">
      <c r="A69" s="1"/>
      <c r="B69" s="109"/>
      <c r="L69" s="1"/>
      <c r="M69" s="1"/>
      <c r="N69" s="1"/>
    </row>
    <row r="70" spans="1:14" x14ac:dyDescent="0.25">
      <c r="A70" s="1"/>
      <c r="B70" s="109"/>
      <c r="L70" s="1"/>
      <c r="M70" s="1"/>
      <c r="N70" s="1"/>
    </row>
    <row r="71" spans="1:14" x14ac:dyDescent="0.25">
      <c r="A71" s="1"/>
      <c r="B71" s="109"/>
      <c r="L71" s="1"/>
      <c r="M71" s="1"/>
      <c r="N71" s="1"/>
    </row>
    <row r="72" spans="1:14" x14ac:dyDescent="0.25">
      <c r="A72" s="1"/>
      <c r="B72" s="109"/>
      <c r="L72" s="1"/>
      <c r="M72" s="1"/>
      <c r="N72" s="1"/>
    </row>
    <row r="73" spans="1:14" x14ac:dyDescent="0.25">
      <c r="A73" s="1"/>
      <c r="B73" s="109"/>
      <c r="L73" s="1"/>
      <c r="M73" s="1"/>
      <c r="N73" s="1"/>
    </row>
    <row r="74" spans="1:14" x14ac:dyDescent="0.25">
      <c r="A74" s="1"/>
      <c r="B74" s="109"/>
      <c r="L74" s="1"/>
      <c r="M74" s="1"/>
      <c r="N74" s="1"/>
    </row>
    <row r="75" spans="1:14" x14ac:dyDescent="0.25">
      <c r="A75" s="1"/>
      <c r="B75" s="109"/>
      <c r="L75" s="1"/>
      <c r="M75" s="1"/>
      <c r="N75" s="1"/>
    </row>
    <row r="76" spans="1:14" x14ac:dyDescent="0.25">
      <c r="A76" s="1"/>
      <c r="B76" s="109"/>
      <c r="L76" s="1"/>
      <c r="M76" s="1"/>
      <c r="N76" s="1"/>
    </row>
    <row r="77" spans="1:14" x14ac:dyDescent="0.25">
      <c r="A77" s="1"/>
      <c r="B77" s="109"/>
      <c r="L77" s="1"/>
      <c r="M77" s="1"/>
      <c r="N77" s="1"/>
    </row>
    <row r="78" spans="1:14" x14ac:dyDescent="0.25">
      <c r="A78" s="1"/>
      <c r="B78" s="109"/>
      <c r="L78" s="1"/>
      <c r="M78" s="1"/>
      <c r="N78" s="1"/>
    </row>
    <row r="79" spans="1:14" x14ac:dyDescent="0.25">
      <c r="A79" s="1"/>
      <c r="B79" s="109"/>
      <c r="L79" s="1"/>
      <c r="M79" s="1"/>
      <c r="N79" s="1"/>
    </row>
    <row r="80" spans="1:14" x14ac:dyDescent="0.25">
      <c r="A80" s="1"/>
      <c r="B80" s="109"/>
      <c r="L80" s="1"/>
      <c r="M80" s="1"/>
      <c r="N80" s="1"/>
    </row>
    <row r="81" spans="1:14" x14ac:dyDescent="0.25">
      <c r="A81" s="1"/>
      <c r="B81" s="109"/>
      <c r="L81" s="1"/>
      <c r="M81" s="1"/>
      <c r="N81" s="1"/>
    </row>
    <row r="82" spans="1:14" x14ac:dyDescent="0.25">
      <c r="A82" s="1"/>
      <c r="B82" s="109"/>
      <c r="L82" s="1"/>
      <c r="M82" s="1"/>
      <c r="N82" s="1"/>
    </row>
    <row r="83" spans="1:14" x14ac:dyDescent="0.25">
      <c r="A83" s="1"/>
      <c r="B83" s="109"/>
      <c r="L83" s="1"/>
      <c r="M83" s="1"/>
      <c r="N83" s="1"/>
    </row>
    <row r="84" spans="1:14" x14ac:dyDescent="0.25">
      <c r="A84" s="1"/>
      <c r="B84" s="109"/>
      <c r="L84" s="1"/>
      <c r="M84" s="1"/>
      <c r="N84" s="1"/>
    </row>
    <row r="85" spans="1:14" x14ac:dyDescent="0.25">
      <c r="A85" s="1"/>
      <c r="B85" s="109"/>
      <c r="L85" s="1"/>
      <c r="M85" s="1"/>
      <c r="N85" s="1"/>
    </row>
    <row r="86" spans="1:14" x14ac:dyDescent="0.25">
      <c r="A86" s="1"/>
      <c r="B86" s="109"/>
      <c r="L86" s="1"/>
      <c r="M86" s="1"/>
      <c r="N86" s="1"/>
    </row>
    <row r="87" spans="1:14" x14ac:dyDescent="0.25">
      <c r="A87" s="1"/>
      <c r="B87" s="109"/>
    </row>
    <row r="88" spans="1:14" ht="30" x14ac:dyDescent="0.25">
      <c r="A88" s="1"/>
      <c r="B88" s="12"/>
      <c r="C88" s="12"/>
      <c r="D88" s="5"/>
      <c r="E88" s="5" t="s">
        <v>21</v>
      </c>
      <c r="F88" s="9" t="s">
        <v>22</v>
      </c>
    </row>
    <row r="89" spans="1:14" x14ac:dyDescent="0.25">
      <c r="A89" s="1"/>
      <c r="B89" s="14"/>
      <c r="C89" s="14"/>
      <c r="D89" s="12"/>
      <c r="E89" s="5" t="s">
        <v>25</v>
      </c>
      <c r="F89" s="10">
        <v>4</v>
      </c>
    </row>
    <row r="90" spans="1:14" x14ac:dyDescent="0.25">
      <c r="A90" s="1"/>
      <c r="B90" s="14"/>
      <c r="C90" s="14"/>
      <c r="D90" s="101"/>
      <c r="E90" s="5" t="s">
        <v>157</v>
      </c>
      <c r="F90" s="10">
        <v>3.7</v>
      </c>
    </row>
    <row r="91" spans="1:14" x14ac:dyDescent="0.25">
      <c r="A91" s="1"/>
      <c r="B91" s="14"/>
      <c r="C91" s="14"/>
      <c r="D91" s="12"/>
      <c r="E91" s="5" t="s">
        <v>130</v>
      </c>
      <c r="F91" s="10">
        <v>3.3</v>
      </c>
    </row>
    <row r="92" spans="1:14" x14ac:dyDescent="0.25">
      <c r="A92" s="1"/>
      <c r="B92" s="14"/>
      <c r="C92" s="14"/>
      <c r="D92" s="101"/>
      <c r="E92" s="5" t="s">
        <v>26</v>
      </c>
      <c r="F92" s="10">
        <v>3</v>
      </c>
    </row>
    <row r="93" spans="1:14" x14ac:dyDescent="0.25">
      <c r="A93" s="1"/>
      <c r="B93" s="14"/>
      <c r="C93" s="14"/>
      <c r="D93" s="12"/>
      <c r="E93" s="5" t="s">
        <v>131</v>
      </c>
      <c r="F93" s="10">
        <v>2.6669999999999998</v>
      </c>
    </row>
    <row r="94" spans="1:14" x14ac:dyDescent="0.25">
      <c r="A94" s="1"/>
      <c r="B94" s="14"/>
      <c r="C94" s="14"/>
      <c r="D94" s="101"/>
      <c r="E94" s="5" t="s">
        <v>132</v>
      </c>
      <c r="F94" s="10">
        <v>2.3330000000000002</v>
      </c>
    </row>
    <row r="95" spans="1:14" x14ac:dyDescent="0.25">
      <c r="A95" s="1"/>
      <c r="B95" s="14"/>
      <c r="C95" s="14"/>
      <c r="D95" s="12"/>
      <c r="E95" s="5" t="s">
        <v>27</v>
      </c>
      <c r="F95" s="10">
        <v>2</v>
      </c>
    </row>
    <row r="96" spans="1:14" x14ac:dyDescent="0.25">
      <c r="A96" s="1"/>
      <c r="B96" s="14"/>
      <c r="C96" s="14"/>
      <c r="D96" s="101"/>
      <c r="E96" s="5" t="s">
        <v>133</v>
      </c>
      <c r="F96" s="10">
        <v>1.667</v>
      </c>
    </row>
    <row r="97" spans="1:6" x14ac:dyDescent="0.25">
      <c r="A97" s="1"/>
      <c r="B97" s="14"/>
      <c r="C97" s="14"/>
      <c r="D97" s="12"/>
      <c r="E97" s="5" t="s">
        <v>134</v>
      </c>
      <c r="F97" s="10">
        <v>1.333</v>
      </c>
    </row>
    <row r="98" spans="1:6" x14ac:dyDescent="0.25">
      <c r="A98" s="1"/>
      <c r="B98" s="14"/>
      <c r="C98" s="14"/>
      <c r="D98" s="5"/>
      <c r="E98" s="5" t="s">
        <v>28</v>
      </c>
      <c r="F98" s="10">
        <v>1</v>
      </c>
    </row>
    <row r="99" spans="1:6" x14ac:dyDescent="0.25">
      <c r="A99" s="1"/>
      <c r="B99" s="14"/>
      <c r="C99" s="14"/>
      <c r="D99" s="5"/>
      <c r="E99" s="5" t="s">
        <v>135</v>
      </c>
      <c r="F99" s="10">
        <v>0.66700000000000004</v>
      </c>
    </row>
    <row r="100" spans="1:6" x14ac:dyDescent="0.25">
      <c r="A100" s="1"/>
      <c r="B100" s="14"/>
      <c r="C100" s="14"/>
      <c r="D100" s="5"/>
      <c r="E100" s="5" t="s">
        <v>29</v>
      </c>
      <c r="F100" s="10">
        <v>0</v>
      </c>
    </row>
    <row r="101" spans="1:6" x14ac:dyDescent="0.25">
      <c r="A101" s="1"/>
      <c r="B101" s="14"/>
      <c r="C101" s="14"/>
      <c r="D101" s="5"/>
      <c r="E101" s="10" t="s">
        <v>78</v>
      </c>
      <c r="F101"/>
    </row>
    <row r="102" spans="1:6" x14ac:dyDescent="0.25">
      <c r="A102" s="1"/>
      <c r="B102" s="14"/>
      <c r="C102" s="14"/>
      <c r="D102" s="5"/>
      <c r="E102" s="10" t="s">
        <v>79</v>
      </c>
      <c r="F102"/>
    </row>
    <row r="103" spans="1:6" x14ac:dyDescent="0.25">
      <c r="A103" s="1"/>
      <c r="B103" s="14"/>
      <c r="C103" s="14"/>
      <c r="D103" s="5"/>
      <c r="E103" s="8"/>
      <c r="F103"/>
    </row>
    <row r="104" spans="1:6" x14ac:dyDescent="0.25">
      <c r="A104" s="1"/>
      <c r="B104" s="14"/>
      <c r="C104" s="14"/>
      <c r="D104" s="5"/>
      <c r="E104" s="8"/>
      <c r="F104"/>
    </row>
    <row r="105" spans="1:6" x14ac:dyDescent="0.25">
      <c r="A105" s="1"/>
      <c r="B105" s="14"/>
      <c r="C105" s="14"/>
      <c r="D105" s="5"/>
      <c r="E105" s="8"/>
      <c r="F105"/>
    </row>
    <row r="106" spans="1:6" x14ac:dyDescent="0.25">
      <c r="A106" s="1"/>
      <c r="B106" s="14"/>
      <c r="C106" s="14"/>
      <c r="D106" s="5"/>
      <c r="E106" s="8"/>
      <c r="F106"/>
    </row>
    <row r="107" spans="1:6" x14ac:dyDescent="0.25">
      <c r="A107" s="1"/>
      <c r="B107" s="14"/>
      <c r="C107" s="14"/>
      <c r="D107" s="5"/>
      <c r="E107" s="8"/>
      <c r="F107"/>
    </row>
    <row r="108" spans="1:6" x14ac:dyDescent="0.25">
      <c r="A108" s="1"/>
      <c r="B108" s="14"/>
      <c r="C108" s="14"/>
      <c r="D108" s="5"/>
      <c r="E108" s="8"/>
      <c r="F108"/>
    </row>
    <row r="109" spans="1:6" x14ac:dyDescent="0.25">
      <c r="A109" s="1"/>
      <c r="B109" s="14"/>
      <c r="C109" s="14"/>
      <c r="D109" s="5"/>
      <c r="E109" s="8"/>
      <c r="F109"/>
    </row>
    <row r="110" spans="1:6" x14ac:dyDescent="0.25">
      <c r="A110" s="1"/>
      <c r="B110" s="14"/>
      <c r="C110" s="14"/>
      <c r="D110" s="5"/>
      <c r="E110" s="8"/>
      <c r="F110"/>
    </row>
    <row r="111" spans="1:6" x14ac:dyDescent="0.25">
      <c r="A111" s="1"/>
      <c r="B111" s="14"/>
      <c r="C111" s="14"/>
      <c r="D111" s="5"/>
      <c r="E111" s="8"/>
      <c r="F111"/>
    </row>
    <row r="112" spans="1:6" x14ac:dyDescent="0.25">
      <c r="A112" s="1"/>
      <c r="B112" s="109"/>
    </row>
    <row r="113" spans="1:2" x14ac:dyDescent="0.25">
      <c r="A113" s="1"/>
      <c r="B113" s="109"/>
    </row>
    <row r="114" spans="1:2" x14ac:dyDescent="0.25">
      <c r="A114" s="1"/>
      <c r="B114" s="109"/>
    </row>
    <row r="115" spans="1:2" x14ac:dyDescent="0.25">
      <c r="A115" s="1"/>
      <c r="B115" s="109"/>
    </row>
    <row r="116" spans="1:2" x14ac:dyDescent="0.25">
      <c r="A116" s="1"/>
      <c r="B116" s="109"/>
    </row>
    <row r="117" spans="1:2" x14ac:dyDescent="0.25">
      <c r="A117" s="1"/>
      <c r="B117" s="109"/>
    </row>
    <row r="118" spans="1:2" x14ac:dyDescent="0.25">
      <c r="A118" s="1"/>
      <c r="B118" s="109"/>
    </row>
    <row r="119" spans="1:2" x14ac:dyDescent="0.25">
      <c r="A119" s="1"/>
      <c r="B119" s="109"/>
    </row>
    <row r="120" spans="1:2" x14ac:dyDescent="0.25">
      <c r="A120" s="1"/>
      <c r="B120" s="109"/>
    </row>
    <row r="121" spans="1:2" x14ac:dyDescent="0.25">
      <c r="A121" s="1"/>
      <c r="B121" s="109"/>
    </row>
    <row r="122" spans="1:2" x14ac:dyDescent="0.25">
      <c r="A122" s="1"/>
      <c r="B122" s="109"/>
    </row>
    <row r="123" spans="1:2" x14ac:dyDescent="0.25">
      <c r="A123" s="1"/>
      <c r="B123" s="109"/>
    </row>
    <row r="124" spans="1:2" x14ac:dyDescent="0.25">
      <c r="A124" s="1"/>
      <c r="B124" s="109"/>
    </row>
    <row r="125" spans="1:2" x14ac:dyDescent="0.25">
      <c r="A125" s="1"/>
      <c r="B125" s="109"/>
    </row>
    <row r="126" spans="1:2" x14ac:dyDescent="0.25">
      <c r="A126" s="1"/>
      <c r="B126" s="109"/>
    </row>
    <row r="127" spans="1:2" x14ac:dyDescent="0.25">
      <c r="A127" s="1"/>
      <c r="B127" s="109"/>
    </row>
    <row r="128" spans="1:2" x14ac:dyDescent="0.25">
      <c r="A128" s="1"/>
      <c r="B128" s="109"/>
    </row>
    <row r="129" spans="1:2" x14ac:dyDescent="0.25">
      <c r="A129" s="1"/>
      <c r="B129" s="109"/>
    </row>
    <row r="130" spans="1:2" x14ac:dyDescent="0.25">
      <c r="A130" s="1"/>
      <c r="B130" s="109"/>
    </row>
    <row r="131" spans="1:2" x14ac:dyDescent="0.25">
      <c r="A131" s="1"/>
      <c r="B131" s="109"/>
    </row>
    <row r="132" spans="1:2" x14ac:dyDescent="0.25">
      <c r="A132" s="1"/>
      <c r="B132" s="109"/>
    </row>
    <row r="133" spans="1:2" x14ac:dyDescent="0.25">
      <c r="A133" s="1"/>
      <c r="B133" s="109"/>
    </row>
    <row r="134" spans="1:2" x14ac:dyDescent="0.25">
      <c r="A134" s="1"/>
      <c r="B134" s="109"/>
    </row>
    <row r="135" spans="1:2" x14ac:dyDescent="0.25">
      <c r="A135" s="1"/>
      <c r="B135" s="109"/>
    </row>
    <row r="136" spans="1:2" x14ac:dyDescent="0.25">
      <c r="A136" s="1"/>
      <c r="B136" s="109"/>
    </row>
    <row r="137" spans="1:2" x14ac:dyDescent="0.25">
      <c r="A137" s="1"/>
      <c r="B137" s="109"/>
    </row>
    <row r="138" spans="1:2" x14ac:dyDescent="0.25">
      <c r="A138" s="1"/>
      <c r="B138" s="109"/>
    </row>
    <row r="139" spans="1:2" x14ac:dyDescent="0.25">
      <c r="A139" s="1"/>
      <c r="B139" s="109"/>
    </row>
    <row r="140" spans="1:2" x14ac:dyDescent="0.25">
      <c r="A140" s="1"/>
      <c r="B140" s="109"/>
    </row>
    <row r="141" spans="1:2" x14ac:dyDescent="0.25">
      <c r="A141" s="1"/>
      <c r="B141" s="109"/>
    </row>
  </sheetData>
  <mergeCells count="15">
    <mergeCell ref="A59:H59"/>
    <mergeCell ref="K10:K22"/>
    <mergeCell ref="A24:H24"/>
    <mergeCell ref="X10:X31"/>
    <mergeCell ref="A4:R4"/>
    <mergeCell ref="A5:R5"/>
    <mergeCell ref="N10:N58"/>
    <mergeCell ref="A28:H28"/>
    <mergeCell ref="M10:M27"/>
    <mergeCell ref="M28:M58"/>
    <mergeCell ref="L10:L27"/>
    <mergeCell ref="K23:K27"/>
    <mergeCell ref="K28:K58"/>
    <mergeCell ref="L28:L58"/>
    <mergeCell ref="Q32:U32"/>
  </mergeCells>
  <dataValidations count="7">
    <dataValidation type="list" allowBlank="1" showInputMessage="1" showErrorMessage="1" sqref="G25:G27 G29:G58 G10:G23 T10:T31">
      <formula1>$E$89:$E$102</formula1>
    </dataValidation>
    <dataValidation type="list" allowBlank="1" showInputMessage="1" showErrorMessage="1" sqref="C25:C27 C29:C58 C12:C23">
      <formula1>$C$89:$C$111</formula1>
    </dataValidation>
    <dataValidation type="list" allowBlank="1" showInputMessage="1" showErrorMessage="1" sqref="H25:H27 H29:H58 H10:H23 U10:U31">
      <formula1>$F$89:$F$100</formula1>
    </dataValidation>
    <dataValidation type="list" allowBlank="1" showInputMessage="1" showErrorMessage="1" sqref="B25:B27">
      <formula1>$B$89:$B$91</formula1>
    </dataValidation>
    <dataValidation type="list" allowBlank="1" showInputMessage="1" showErrorMessage="1" sqref="E89:E100">
      <formula1>$E$88:$E$99</formula1>
    </dataValidation>
    <dataValidation type="list" allowBlank="1" showInputMessage="1" showErrorMessage="1" sqref="B29:B58">
      <formula1>$B$89:$B$92</formula1>
    </dataValidation>
    <dataValidation type="list" allowBlank="1" showInputMessage="1" showErrorMessage="1" sqref="T10:T31">
      <formula1>$E$96:$E$109</formula1>
    </dataValidation>
  </dataValidations>
  <hyperlinks>
    <hyperlink ref="A2" r:id="rId1"/>
  </hyperlinks>
  <pageMargins left="0.7" right="0.7" top="0.75" bottom="0.75" header="0.3" footer="0.3"/>
  <pageSetup orientation="portrait"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33"/>
  <sheetViews>
    <sheetView topLeftCell="A25" workbookViewId="0">
      <selection activeCell="N10" sqref="N10:N51"/>
    </sheetView>
  </sheetViews>
  <sheetFormatPr defaultRowHeight="15" x14ac:dyDescent="0.25"/>
  <cols>
    <col min="1" max="1" width="18.5703125" customWidth="1"/>
    <col min="2" max="2" width="9.42578125" style="2" bestFit="1" customWidth="1"/>
    <col min="3" max="3" width="5" style="2" bestFit="1" customWidth="1"/>
    <col min="4" max="4" width="7.140625" style="7" bestFit="1" customWidth="1"/>
    <col min="5" max="5" width="9.140625" style="11"/>
    <col min="6" max="6" width="37.42578125" style="11" customWidth="1"/>
    <col min="7" max="7" width="9.140625" style="1"/>
    <col min="8" max="8" width="6.85546875" style="1" customWidth="1"/>
    <col min="9" max="10" width="9.140625" style="1"/>
    <col min="11" max="11" width="9.5703125" style="1" bestFit="1" customWidth="1"/>
    <col min="12" max="16" width="9.140625" style="13"/>
    <col min="18" max="18" width="9.140625" style="8"/>
    <col min="19" max="19" width="22.140625" bestFit="1" customWidth="1"/>
  </cols>
  <sheetData>
    <row r="1" spans="1:43" x14ac:dyDescent="0.25">
      <c r="A1" s="31" t="s">
        <v>75</v>
      </c>
      <c r="B1" s="14"/>
      <c r="C1" s="12"/>
      <c r="D1" s="30"/>
      <c r="E1" s="30"/>
      <c r="F1" s="13"/>
      <c r="G1" s="13"/>
      <c r="H1" s="13"/>
      <c r="I1" s="13"/>
      <c r="J1" s="13"/>
      <c r="K1" s="13"/>
      <c r="P1"/>
      <c r="Q1" s="8"/>
      <c r="R1"/>
    </row>
    <row r="2" spans="1:43" s="104" customFormat="1" ht="19.5" customHeight="1" x14ac:dyDescent="0.25">
      <c r="A2" s="132" t="s">
        <v>183</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row>
    <row r="3" spans="1:43" s="28" customFormat="1" ht="19.5" customHeight="1" x14ac:dyDescent="0.25">
      <c r="A3" s="28" t="s">
        <v>182</v>
      </c>
      <c r="G3" s="29"/>
    </row>
    <row r="4" spans="1:43" s="28" customFormat="1" ht="36.75" customHeight="1" x14ac:dyDescent="0.25">
      <c r="A4" s="220" t="s">
        <v>152</v>
      </c>
      <c r="B4" s="220"/>
      <c r="C4" s="220"/>
      <c r="D4" s="220"/>
      <c r="E4" s="220"/>
      <c r="F4" s="220"/>
      <c r="G4" s="220"/>
      <c r="H4" s="220"/>
      <c r="I4" s="220"/>
      <c r="J4" s="220"/>
      <c r="K4" s="220"/>
      <c r="L4" s="220"/>
      <c r="M4" s="220"/>
      <c r="N4" s="220"/>
      <c r="O4" s="220"/>
      <c r="P4" s="220"/>
      <c r="Q4" s="220"/>
    </row>
    <row r="5" spans="1:43" s="28" customFormat="1" ht="34.5" customHeight="1" x14ac:dyDescent="0.25">
      <c r="A5" s="220" t="s">
        <v>181</v>
      </c>
      <c r="B5" s="220"/>
      <c r="C5" s="220"/>
      <c r="D5" s="220"/>
      <c r="E5" s="220"/>
      <c r="F5" s="220"/>
      <c r="G5" s="220"/>
      <c r="H5" s="220"/>
      <c r="I5" s="220"/>
      <c r="J5" s="220"/>
      <c r="K5" s="220"/>
      <c r="L5" s="220"/>
      <c r="M5" s="220"/>
      <c r="N5" s="220"/>
      <c r="O5" s="220"/>
      <c r="P5" s="220"/>
      <c r="Q5" s="220"/>
    </row>
    <row r="6" spans="1:43" s="28" customFormat="1" ht="19.5" customHeight="1" x14ac:dyDescent="0.25">
      <c r="A6" s="28" t="s">
        <v>180</v>
      </c>
      <c r="G6" s="29"/>
    </row>
    <row r="7" spans="1:43" s="28" customFormat="1" ht="19.5" customHeight="1" x14ac:dyDescent="0.25">
      <c r="A7" s="28" t="s">
        <v>102</v>
      </c>
      <c r="G7" s="29"/>
    </row>
    <row r="8" spans="1:43" s="28" customFormat="1" ht="19.5" customHeight="1" thickBot="1" x14ac:dyDescent="0.3">
      <c r="A8" s="28" t="s">
        <v>99</v>
      </c>
      <c r="G8" s="29"/>
    </row>
    <row r="9" spans="1:43" s="5" customFormat="1" ht="51" customHeight="1" thickBot="1" x14ac:dyDescent="0.3">
      <c r="A9" s="110" t="s">
        <v>100</v>
      </c>
      <c r="B9" s="46" t="s">
        <v>15</v>
      </c>
      <c r="C9" s="46" t="s">
        <v>51</v>
      </c>
      <c r="D9" s="46" t="s">
        <v>16</v>
      </c>
      <c r="E9" s="46" t="s">
        <v>17</v>
      </c>
      <c r="F9" s="47" t="s">
        <v>30</v>
      </c>
      <c r="G9" s="46" t="s">
        <v>18</v>
      </c>
      <c r="H9" s="46" t="s">
        <v>24</v>
      </c>
      <c r="I9" s="46" t="s">
        <v>19</v>
      </c>
      <c r="J9" s="48" t="s">
        <v>23</v>
      </c>
      <c r="K9" s="49" t="s">
        <v>190</v>
      </c>
      <c r="L9" s="171" t="s">
        <v>189</v>
      </c>
      <c r="M9" s="172" t="s">
        <v>153</v>
      </c>
      <c r="N9" s="173" t="s">
        <v>204</v>
      </c>
      <c r="Q9" s="165"/>
      <c r="R9" s="165"/>
      <c r="S9" s="166"/>
      <c r="T9" s="165"/>
      <c r="U9" s="165"/>
      <c r="V9" s="165"/>
      <c r="W9" s="166"/>
      <c r="X9" s="166"/>
    </row>
    <row r="10" spans="1:43" x14ac:dyDescent="0.25">
      <c r="A10" s="107"/>
      <c r="B10" s="105"/>
      <c r="C10" s="15"/>
      <c r="D10" s="24" t="s">
        <v>160</v>
      </c>
      <c r="E10" s="27">
        <v>2325</v>
      </c>
      <c r="F10" s="27" t="s">
        <v>36</v>
      </c>
      <c r="G10" s="17" t="s">
        <v>25</v>
      </c>
      <c r="H10" s="17">
        <v>4</v>
      </c>
      <c r="I10" s="1">
        <v>4</v>
      </c>
      <c r="J10" s="22">
        <f>$H10*$I10</f>
        <v>16</v>
      </c>
      <c r="K10" s="219">
        <f>J13/I13</f>
        <v>4</v>
      </c>
      <c r="L10" s="213"/>
      <c r="M10" s="245"/>
      <c r="N10" s="210">
        <f>(J13+J20+J51)/(I13+I20+I51)</f>
        <v>4</v>
      </c>
      <c r="Q10" s="165"/>
      <c r="R10" s="164"/>
      <c r="S10" s="164"/>
      <c r="T10" s="167"/>
      <c r="U10" s="167"/>
      <c r="V10" s="167"/>
      <c r="W10" s="168"/>
      <c r="X10" s="170"/>
    </row>
    <row r="11" spans="1:43" x14ac:dyDescent="0.25">
      <c r="A11" s="106"/>
      <c r="B11" s="105"/>
      <c r="C11" s="15"/>
      <c r="D11" s="26"/>
      <c r="E11" s="27">
        <v>2420</v>
      </c>
      <c r="F11" s="27" t="s">
        <v>33</v>
      </c>
      <c r="G11" s="17"/>
      <c r="J11" s="22"/>
      <c r="K11" s="216"/>
      <c r="L11" s="214"/>
      <c r="M11" s="246"/>
      <c r="N11" s="211"/>
      <c r="Q11" s="165"/>
      <c r="R11" s="164"/>
      <c r="S11" s="164"/>
      <c r="T11" s="167"/>
      <c r="U11" s="167"/>
      <c r="V11" s="167"/>
      <c r="W11" s="168"/>
      <c r="X11" s="170"/>
    </row>
    <row r="12" spans="1:43" x14ac:dyDescent="0.25">
      <c r="A12" s="106"/>
      <c r="B12" s="105"/>
      <c r="C12" s="15"/>
      <c r="D12" s="26"/>
      <c r="F12" s="161" t="s">
        <v>184</v>
      </c>
      <c r="G12" s="17"/>
      <c r="J12" s="22"/>
      <c r="K12" s="216"/>
      <c r="L12" s="214"/>
      <c r="M12" s="246"/>
      <c r="N12" s="211"/>
      <c r="Q12" s="165"/>
      <c r="R12" s="164"/>
      <c r="S12" s="164"/>
      <c r="T12" s="167"/>
      <c r="U12" s="167"/>
      <c r="V12" s="167"/>
      <c r="W12" s="168"/>
      <c r="X12" s="170"/>
    </row>
    <row r="13" spans="1:43" ht="15.75" thickBot="1" x14ac:dyDescent="0.3">
      <c r="A13" s="201" t="s">
        <v>187</v>
      </c>
      <c r="B13" s="202"/>
      <c r="C13" s="202"/>
      <c r="D13" s="202"/>
      <c r="E13" s="202"/>
      <c r="F13" s="202"/>
      <c r="G13" s="202"/>
      <c r="H13" s="203"/>
      <c r="I13" s="18">
        <f>SUM(I10:I12)</f>
        <v>4</v>
      </c>
      <c r="J13" s="19">
        <f>SUM(J10:J12)</f>
        <v>16</v>
      </c>
      <c r="K13" s="217"/>
      <c r="L13" s="215"/>
      <c r="M13" s="246"/>
      <c r="N13" s="211"/>
      <c r="Q13" s="165"/>
      <c r="R13" s="164"/>
      <c r="S13" s="164"/>
      <c r="T13" s="167"/>
      <c r="U13" s="167"/>
      <c r="V13" s="167"/>
      <c r="W13" s="168"/>
      <c r="X13" s="170"/>
    </row>
    <row r="14" spans="1:43" ht="30" x14ac:dyDescent="0.25">
      <c r="A14" s="106"/>
      <c r="B14" s="105"/>
      <c r="C14" s="15"/>
      <c r="D14" s="26" t="s">
        <v>146</v>
      </c>
      <c r="E14" s="163">
        <v>1500</v>
      </c>
      <c r="F14" s="162" t="s">
        <v>185</v>
      </c>
      <c r="G14" s="17" t="s">
        <v>25</v>
      </c>
      <c r="H14" s="1">
        <v>4</v>
      </c>
      <c r="I14" s="17">
        <v>3</v>
      </c>
      <c r="J14" s="22">
        <f>$H14*$I14</f>
        <v>12</v>
      </c>
      <c r="K14" s="248"/>
      <c r="L14" s="225">
        <f>J20/I20</f>
        <v>4</v>
      </c>
      <c r="M14" s="246"/>
      <c r="N14" s="211"/>
      <c r="Q14" s="165"/>
      <c r="R14" s="164"/>
      <c r="S14" s="164"/>
      <c r="T14" s="167"/>
      <c r="U14" s="167"/>
      <c r="V14" s="167"/>
      <c r="W14" s="168"/>
      <c r="X14" s="170"/>
    </row>
    <row r="15" spans="1:43" x14ac:dyDescent="0.25">
      <c r="A15" s="106"/>
      <c r="B15" s="105"/>
      <c r="C15" s="15"/>
      <c r="D15" s="26" t="s">
        <v>177</v>
      </c>
      <c r="E15" s="163">
        <v>3030</v>
      </c>
      <c r="F15" s="27" t="s">
        <v>147</v>
      </c>
      <c r="G15" s="17"/>
      <c r="J15" s="22"/>
      <c r="K15" s="243"/>
      <c r="L15" s="226"/>
      <c r="M15" s="246"/>
      <c r="N15" s="211"/>
      <c r="Q15" s="165"/>
      <c r="R15" s="164"/>
      <c r="S15" s="164"/>
      <c r="T15" s="167"/>
      <c r="U15" s="167"/>
      <c r="V15" s="167"/>
      <c r="W15" s="168"/>
      <c r="X15" s="170"/>
    </row>
    <row r="16" spans="1:43" x14ac:dyDescent="0.25">
      <c r="A16" s="106"/>
      <c r="B16" s="105"/>
      <c r="C16" s="15"/>
      <c r="D16" s="26" t="s">
        <v>128</v>
      </c>
      <c r="E16" s="163">
        <v>3400</v>
      </c>
      <c r="F16" s="27" t="s">
        <v>148</v>
      </c>
      <c r="G16" s="17"/>
      <c r="J16" s="22"/>
      <c r="K16" s="243"/>
      <c r="L16" s="226"/>
      <c r="M16" s="246"/>
      <c r="N16" s="211"/>
      <c r="Q16" s="165"/>
      <c r="R16" s="164"/>
      <c r="S16" s="164"/>
      <c r="T16" s="167"/>
      <c r="U16" s="167"/>
      <c r="V16" s="167"/>
      <c r="W16" s="168"/>
      <c r="X16" s="170"/>
    </row>
    <row r="17" spans="1:24" x14ac:dyDescent="0.25">
      <c r="A17" s="106"/>
      <c r="B17" s="105"/>
      <c r="C17" s="15"/>
      <c r="D17" s="26" t="s">
        <v>178</v>
      </c>
      <c r="E17" s="163">
        <v>1010</v>
      </c>
      <c r="F17" s="27" t="s">
        <v>149</v>
      </c>
      <c r="G17" s="17"/>
      <c r="J17" s="22"/>
      <c r="K17" s="243"/>
      <c r="L17" s="226"/>
      <c r="M17" s="246"/>
      <c r="N17" s="211"/>
      <c r="Q17" s="165"/>
      <c r="R17" s="164"/>
      <c r="S17" s="164"/>
      <c r="T17" s="167"/>
      <c r="U17" s="167"/>
      <c r="V17" s="167"/>
      <c r="W17" s="168"/>
      <c r="X17" s="170"/>
    </row>
    <row r="18" spans="1:24" x14ac:dyDescent="0.25">
      <c r="A18" s="106"/>
      <c r="B18" s="105"/>
      <c r="C18" s="15"/>
      <c r="D18" s="26" t="s">
        <v>179</v>
      </c>
      <c r="E18" s="163"/>
      <c r="F18" s="27" t="s">
        <v>150</v>
      </c>
      <c r="G18" s="17"/>
      <c r="J18" s="22"/>
      <c r="K18" s="243"/>
      <c r="L18" s="226"/>
      <c r="M18" s="246"/>
      <c r="N18" s="211"/>
      <c r="Q18" s="165"/>
      <c r="R18" s="164"/>
      <c r="S18" s="164"/>
      <c r="T18" s="167"/>
      <c r="U18" s="167"/>
      <c r="V18" s="167"/>
      <c r="W18" s="168"/>
      <c r="X18" s="170"/>
    </row>
    <row r="19" spans="1:24" x14ac:dyDescent="0.25">
      <c r="A19" s="106"/>
      <c r="B19" s="105"/>
      <c r="C19" s="15"/>
      <c r="D19" s="26"/>
      <c r="E19" s="27"/>
      <c r="F19" s="27" t="s">
        <v>151</v>
      </c>
      <c r="G19" s="17"/>
      <c r="J19" s="22"/>
      <c r="K19" s="243"/>
      <c r="L19" s="226"/>
      <c r="M19" s="246"/>
      <c r="N19" s="211"/>
      <c r="Q19" s="165"/>
      <c r="R19" s="164"/>
      <c r="S19" s="164"/>
      <c r="T19" s="167"/>
      <c r="U19" s="167"/>
      <c r="V19" s="167"/>
      <c r="W19" s="168"/>
      <c r="X19" s="170"/>
    </row>
    <row r="20" spans="1:24" ht="15.75" thickBot="1" x14ac:dyDescent="0.3">
      <c r="A20" s="201" t="s">
        <v>186</v>
      </c>
      <c r="B20" s="202"/>
      <c r="C20" s="202"/>
      <c r="D20" s="202"/>
      <c r="E20" s="202"/>
      <c r="F20" s="202"/>
      <c r="G20" s="202"/>
      <c r="H20" s="203"/>
      <c r="I20" s="18">
        <f>SUM(I14:I19)</f>
        <v>3</v>
      </c>
      <c r="J20" s="19">
        <f>SUM(J14:J19)</f>
        <v>12</v>
      </c>
      <c r="K20" s="244"/>
      <c r="L20" s="227"/>
      <c r="M20" s="247"/>
      <c r="N20" s="211"/>
      <c r="Q20" s="165"/>
      <c r="R20" s="164"/>
      <c r="S20" s="164"/>
      <c r="T20" s="167"/>
      <c r="U20" s="167"/>
      <c r="V20" s="167"/>
      <c r="W20" s="168"/>
      <c r="X20" s="170"/>
    </row>
    <row r="21" spans="1:24" x14ac:dyDescent="0.25">
      <c r="A21" s="108"/>
      <c r="B21" s="105"/>
      <c r="C21" s="15"/>
      <c r="D21" s="44" t="s">
        <v>56</v>
      </c>
      <c r="E21" s="16">
        <v>1700</v>
      </c>
      <c r="F21" s="16" t="s">
        <v>58</v>
      </c>
      <c r="G21" s="17" t="s">
        <v>25</v>
      </c>
      <c r="H21" s="17">
        <v>4</v>
      </c>
      <c r="I21" s="1">
        <v>3</v>
      </c>
      <c r="J21" s="129">
        <f>$H21*$I21</f>
        <v>12</v>
      </c>
      <c r="K21" s="213"/>
      <c r="L21" s="248"/>
      <c r="M21" s="207">
        <f>J51/I51</f>
        <v>4</v>
      </c>
      <c r="N21" s="211"/>
      <c r="Q21" s="165"/>
      <c r="R21" s="164"/>
      <c r="S21" s="164"/>
      <c r="T21" s="167"/>
      <c r="U21" s="167"/>
      <c r="V21" s="167"/>
      <c r="W21" s="168"/>
      <c r="X21" s="170"/>
    </row>
    <row r="22" spans="1:24" x14ac:dyDescent="0.25">
      <c r="A22" s="106"/>
      <c r="B22" s="105"/>
      <c r="C22" s="15"/>
      <c r="D22" s="45" t="s">
        <v>55</v>
      </c>
      <c r="E22" s="11">
        <v>1010</v>
      </c>
      <c r="F22" s="11" t="s">
        <v>59</v>
      </c>
      <c r="G22" s="17"/>
      <c r="J22" s="130">
        <f t="shared" ref="J22:J50" si="0">$H22*$I22</f>
        <v>0</v>
      </c>
      <c r="K22" s="214"/>
      <c r="L22" s="243"/>
      <c r="M22" s="208"/>
      <c r="N22" s="211"/>
      <c r="Q22" s="165"/>
      <c r="R22" s="164"/>
      <c r="S22" s="164"/>
      <c r="T22" s="167"/>
      <c r="U22" s="167"/>
      <c r="V22" s="167"/>
      <c r="W22" s="168"/>
      <c r="X22" s="170"/>
    </row>
    <row r="23" spans="1:24" x14ac:dyDescent="0.25">
      <c r="A23" s="106"/>
      <c r="B23" s="105"/>
      <c r="C23" s="15"/>
      <c r="D23" s="45"/>
      <c r="E23" s="11">
        <v>2010</v>
      </c>
      <c r="F23" s="11" t="s">
        <v>60</v>
      </c>
      <c r="G23" s="17"/>
      <c r="J23" s="130">
        <f t="shared" si="0"/>
        <v>0</v>
      </c>
      <c r="K23" s="214"/>
      <c r="L23" s="243"/>
      <c r="M23" s="208"/>
      <c r="N23" s="211"/>
      <c r="Q23" s="165"/>
      <c r="R23" s="164"/>
      <c r="S23" s="164"/>
      <c r="T23" s="167"/>
      <c r="U23" s="167"/>
      <c r="V23" s="167"/>
      <c r="W23" s="168"/>
      <c r="X23" s="170"/>
    </row>
    <row r="24" spans="1:24" x14ac:dyDescent="0.25">
      <c r="A24" s="106"/>
      <c r="B24" s="105"/>
      <c r="C24" s="15"/>
      <c r="D24" s="45"/>
      <c r="F24" s="11" t="s">
        <v>61</v>
      </c>
      <c r="G24" s="17"/>
      <c r="J24" s="130">
        <f t="shared" si="0"/>
        <v>0</v>
      </c>
      <c r="K24" s="214"/>
      <c r="L24" s="243"/>
      <c r="M24" s="208"/>
      <c r="N24" s="211"/>
      <c r="Q24" s="165"/>
      <c r="R24" s="164"/>
      <c r="S24" s="164"/>
      <c r="T24" s="167"/>
      <c r="U24" s="167"/>
      <c r="V24" s="167"/>
      <c r="W24" s="168"/>
      <c r="X24" s="170"/>
    </row>
    <row r="25" spans="1:24" x14ac:dyDescent="0.25">
      <c r="A25" s="106"/>
      <c r="B25" s="105"/>
      <c r="C25" s="15"/>
      <c r="D25" s="45"/>
      <c r="F25" s="11" t="s">
        <v>61</v>
      </c>
      <c r="G25" s="17"/>
      <c r="J25" s="130">
        <f t="shared" si="0"/>
        <v>0</v>
      </c>
      <c r="K25" s="214"/>
      <c r="L25" s="243"/>
      <c r="M25" s="208"/>
      <c r="N25" s="211"/>
      <c r="Q25" s="165"/>
      <c r="R25" s="164"/>
      <c r="S25" s="164"/>
      <c r="T25" s="167"/>
      <c r="U25" s="167"/>
      <c r="V25" s="167"/>
      <c r="W25" s="168"/>
      <c r="X25" s="170"/>
    </row>
    <row r="26" spans="1:24" x14ac:dyDescent="0.25">
      <c r="A26" s="106"/>
      <c r="B26" s="105"/>
      <c r="C26" s="15"/>
      <c r="D26" s="45"/>
      <c r="F26" s="11" t="s">
        <v>62</v>
      </c>
      <c r="G26" s="17"/>
      <c r="J26" s="130">
        <f t="shared" si="0"/>
        <v>0</v>
      </c>
      <c r="K26" s="214"/>
      <c r="L26" s="243"/>
      <c r="M26" s="208"/>
      <c r="N26" s="211"/>
      <c r="Q26" s="167"/>
      <c r="R26" s="169"/>
      <c r="S26" s="164"/>
      <c r="T26" s="167"/>
      <c r="U26" s="167"/>
      <c r="V26" s="167"/>
      <c r="W26" s="168"/>
      <c r="X26" s="170"/>
    </row>
    <row r="27" spans="1:24" x14ac:dyDescent="0.25">
      <c r="A27" s="106"/>
      <c r="B27" s="105"/>
      <c r="C27" s="15"/>
      <c r="D27" s="45"/>
      <c r="F27" s="11" t="s">
        <v>62</v>
      </c>
      <c r="G27" s="17"/>
      <c r="J27" s="130">
        <f t="shared" si="0"/>
        <v>0</v>
      </c>
      <c r="K27" s="214"/>
      <c r="L27" s="243"/>
      <c r="M27" s="208"/>
      <c r="N27" s="211"/>
      <c r="Q27" s="249"/>
      <c r="R27" s="249"/>
      <c r="S27" s="249"/>
      <c r="T27" s="249"/>
      <c r="U27" s="249"/>
      <c r="V27" s="167"/>
      <c r="W27" s="168"/>
      <c r="X27" s="170"/>
    </row>
    <row r="28" spans="1:24" x14ac:dyDescent="0.25">
      <c r="A28" s="106"/>
      <c r="B28" s="105"/>
      <c r="C28" s="15"/>
      <c r="D28" s="45"/>
      <c r="F28" s="11" t="s">
        <v>63</v>
      </c>
      <c r="G28" s="17"/>
      <c r="J28" s="130">
        <f t="shared" si="0"/>
        <v>0</v>
      </c>
      <c r="K28" s="214"/>
      <c r="L28" s="243"/>
      <c r="M28" s="208"/>
      <c r="N28" s="211"/>
    </row>
    <row r="29" spans="1:24" x14ac:dyDescent="0.25">
      <c r="A29" s="106"/>
      <c r="B29" s="105"/>
      <c r="C29" s="15"/>
      <c r="D29" s="45"/>
      <c r="F29" s="11" t="s">
        <v>63</v>
      </c>
      <c r="G29" s="17"/>
      <c r="J29" s="130">
        <f t="shared" si="0"/>
        <v>0</v>
      </c>
      <c r="K29" s="214"/>
      <c r="L29" s="243"/>
      <c r="M29" s="208"/>
      <c r="N29" s="211"/>
    </row>
    <row r="30" spans="1:24" x14ac:dyDescent="0.25">
      <c r="A30" s="106"/>
      <c r="B30" s="105"/>
      <c r="C30" s="15"/>
      <c r="D30" s="45"/>
      <c r="F30" s="11" t="s">
        <v>64</v>
      </c>
      <c r="G30" s="17"/>
      <c r="J30" s="130">
        <f t="shared" si="0"/>
        <v>0</v>
      </c>
      <c r="K30" s="214"/>
      <c r="L30" s="243"/>
      <c r="M30" s="208"/>
      <c r="N30" s="211"/>
    </row>
    <row r="31" spans="1:24" x14ac:dyDescent="0.25">
      <c r="A31" s="106"/>
      <c r="B31" s="105"/>
      <c r="C31" s="15"/>
      <c r="D31" s="45"/>
      <c r="F31" s="11" t="s">
        <v>65</v>
      </c>
      <c r="G31" s="17"/>
      <c r="J31" s="130">
        <f t="shared" si="0"/>
        <v>0</v>
      </c>
      <c r="K31" s="214"/>
      <c r="L31" s="243"/>
      <c r="M31" s="208"/>
      <c r="N31" s="211"/>
    </row>
    <row r="32" spans="1:24" x14ac:dyDescent="0.25">
      <c r="A32" s="106"/>
      <c r="B32" s="105"/>
      <c r="C32" s="15"/>
      <c r="D32" s="45"/>
      <c r="F32" s="11" t="s">
        <v>66</v>
      </c>
      <c r="G32" s="17"/>
      <c r="J32" s="130">
        <f t="shared" si="0"/>
        <v>0</v>
      </c>
      <c r="K32" s="214"/>
      <c r="L32" s="243"/>
      <c r="M32" s="208"/>
      <c r="N32" s="211"/>
    </row>
    <row r="33" spans="1:14" x14ac:dyDescent="0.25">
      <c r="A33" s="106"/>
      <c r="B33" s="105"/>
      <c r="C33" s="15"/>
      <c r="D33" s="45"/>
      <c r="F33" s="11" t="s">
        <v>67</v>
      </c>
      <c r="G33" s="17"/>
      <c r="J33" s="130">
        <f t="shared" si="0"/>
        <v>0</v>
      </c>
      <c r="K33" s="214"/>
      <c r="L33" s="243"/>
      <c r="M33" s="208"/>
      <c r="N33" s="211"/>
    </row>
    <row r="34" spans="1:14" x14ac:dyDescent="0.25">
      <c r="A34" s="106"/>
      <c r="B34" s="105"/>
      <c r="C34" s="15"/>
      <c r="D34" s="45"/>
      <c r="F34" s="11" t="s">
        <v>67</v>
      </c>
      <c r="G34" s="17"/>
      <c r="J34" s="130">
        <f t="shared" si="0"/>
        <v>0</v>
      </c>
      <c r="K34" s="214"/>
      <c r="L34" s="243"/>
      <c r="M34" s="208"/>
      <c r="N34" s="211"/>
    </row>
    <row r="35" spans="1:14" x14ac:dyDescent="0.25">
      <c r="A35" s="106"/>
      <c r="B35" s="105"/>
      <c r="C35" s="15"/>
      <c r="D35" s="45"/>
      <c r="F35" s="11" t="s">
        <v>68</v>
      </c>
      <c r="G35" s="17"/>
      <c r="J35" s="130">
        <f t="shared" si="0"/>
        <v>0</v>
      </c>
      <c r="K35" s="214"/>
      <c r="L35" s="243"/>
      <c r="M35" s="208"/>
      <c r="N35" s="211"/>
    </row>
    <row r="36" spans="1:14" x14ac:dyDescent="0.25">
      <c r="A36" s="106"/>
      <c r="B36" s="105"/>
      <c r="C36" s="15"/>
      <c r="D36" s="45" t="s">
        <v>57</v>
      </c>
      <c r="G36" s="17"/>
      <c r="J36" s="22">
        <f t="shared" si="0"/>
        <v>0</v>
      </c>
      <c r="K36" s="214"/>
      <c r="L36" s="243"/>
      <c r="M36" s="208"/>
      <c r="N36" s="211"/>
    </row>
    <row r="37" spans="1:14" x14ac:dyDescent="0.25">
      <c r="A37" s="106"/>
      <c r="B37" s="105"/>
      <c r="C37" s="15"/>
      <c r="D37" s="45" t="s">
        <v>57</v>
      </c>
      <c r="G37" s="17"/>
      <c r="J37" s="22">
        <f t="shared" si="0"/>
        <v>0</v>
      </c>
      <c r="K37" s="214"/>
      <c r="L37" s="243"/>
      <c r="M37" s="208"/>
      <c r="N37" s="211"/>
    </row>
    <row r="38" spans="1:14" x14ac:dyDescent="0.25">
      <c r="A38" s="106"/>
      <c r="B38" s="105"/>
      <c r="C38" s="15"/>
      <c r="D38" s="45" t="s">
        <v>57</v>
      </c>
      <c r="G38" s="17"/>
      <c r="J38" s="22">
        <f t="shared" si="0"/>
        <v>0</v>
      </c>
      <c r="K38" s="214"/>
      <c r="L38" s="243"/>
      <c r="M38" s="208"/>
      <c r="N38" s="211"/>
    </row>
    <row r="39" spans="1:14" x14ac:dyDescent="0.25">
      <c r="A39" s="106"/>
      <c r="B39" s="105"/>
      <c r="C39" s="15"/>
      <c r="D39" s="45" t="s">
        <v>57</v>
      </c>
      <c r="G39" s="17"/>
      <c r="J39" s="22">
        <f t="shared" si="0"/>
        <v>0</v>
      </c>
      <c r="K39" s="214"/>
      <c r="L39" s="243"/>
      <c r="M39" s="208"/>
      <c r="N39" s="211"/>
    </row>
    <row r="40" spans="1:14" x14ac:dyDescent="0.25">
      <c r="A40" s="106"/>
      <c r="B40" s="105"/>
      <c r="C40" s="15"/>
      <c r="D40" s="45" t="s">
        <v>57</v>
      </c>
      <c r="G40" s="17"/>
      <c r="J40" s="22">
        <f t="shared" si="0"/>
        <v>0</v>
      </c>
      <c r="K40" s="214"/>
      <c r="L40" s="243"/>
      <c r="M40" s="208"/>
      <c r="N40" s="211"/>
    </row>
    <row r="41" spans="1:14" x14ac:dyDescent="0.25">
      <c r="A41" s="106"/>
      <c r="B41" s="105"/>
      <c r="C41" s="15"/>
      <c r="D41" s="45" t="s">
        <v>57</v>
      </c>
      <c r="G41" s="17"/>
      <c r="J41" s="22">
        <f t="shared" si="0"/>
        <v>0</v>
      </c>
      <c r="K41" s="214"/>
      <c r="L41" s="243"/>
      <c r="M41" s="208"/>
      <c r="N41" s="211"/>
    </row>
    <row r="42" spans="1:14" x14ac:dyDescent="0.25">
      <c r="A42" s="106"/>
      <c r="B42" s="105"/>
      <c r="C42" s="15"/>
      <c r="D42" s="45" t="s">
        <v>57</v>
      </c>
      <c r="G42" s="17"/>
      <c r="J42" s="130">
        <f t="shared" si="0"/>
        <v>0</v>
      </c>
      <c r="K42" s="214"/>
      <c r="L42" s="243"/>
      <c r="M42" s="208"/>
      <c r="N42" s="211"/>
    </row>
    <row r="43" spans="1:14" x14ac:dyDescent="0.25">
      <c r="A43" s="106"/>
      <c r="B43" s="105"/>
      <c r="C43" s="15"/>
      <c r="D43" s="45" t="s">
        <v>57</v>
      </c>
      <c r="G43" s="17"/>
      <c r="J43" s="130">
        <f t="shared" si="0"/>
        <v>0</v>
      </c>
      <c r="K43" s="214"/>
      <c r="L43" s="243"/>
      <c r="M43" s="208"/>
      <c r="N43" s="211"/>
    </row>
    <row r="44" spans="1:14" x14ac:dyDescent="0.25">
      <c r="A44" s="106"/>
      <c r="B44" s="105"/>
      <c r="C44" s="15"/>
      <c r="D44" s="45" t="s">
        <v>57</v>
      </c>
      <c r="G44" s="17"/>
      <c r="J44" s="130">
        <f t="shared" si="0"/>
        <v>0</v>
      </c>
      <c r="K44" s="214"/>
      <c r="L44" s="243"/>
      <c r="M44" s="208"/>
      <c r="N44" s="211"/>
    </row>
    <row r="45" spans="1:14" x14ac:dyDescent="0.25">
      <c r="A45" s="106"/>
      <c r="B45" s="105"/>
      <c r="C45" s="15"/>
      <c r="D45" s="45" t="s">
        <v>57</v>
      </c>
      <c r="G45" s="17"/>
      <c r="J45" s="130">
        <f t="shared" si="0"/>
        <v>0</v>
      </c>
      <c r="K45" s="214"/>
      <c r="L45" s="243"/>
      <c r="M45" s="208"/>
      <c r="N45" s="211"/>
    </row>
    <row r="46" spans="1:14" x14ac:dyDescent="0.25">
      <c r="A46" s="106"/>
      <c r="B46" s="105"/>
      <c r="C46" s="15"/>
      <c r="D46" s="45" t="s">
        <v>57</v>
      </c>
      <c r="G46" s="17"/>
      <c r="J46" s="130">
        <f t="shared" si="0"/>
        <v>0</v>
      </c>
      <c r="K46" s="214"/>
      <c r="L46" s="243"/>
      <c r="M46" s="208"/>
      <c r="N46" s="211"/>
    </row>
    <row r="47" spans="1:14" x14ac:dyDescent="0.25">
      <c r="A47" s="106"/>
      <c r="B47" s="105"/>
      <c r="C47" s="15"/>
      <c r="D47" s="45" t="s">
        <v>57</v>
      </c>
      <c r="G47" s="17"/>
      <c r="J47" s="130">
        <f t="shared" si="0"/>
        <v>0</v>
      </c>
      <c r="K47" s="214"/>
      <c r="L47" s="243"/>
      <c r="M47" s="208"/>
      <c r="N47" s="211"/>
    </row>
    <row r="48" spans="1:14" x14ac:dyDescent="0.25">
      <c r="A48" s="106"/>
      <c r="B48" s="105"/>
      <c r="C48" s="15"/>
      <c r="D48" s="45" t="s">
        <v>57</v>
      </c>
      <c r="G48" s="17"/>
      <c r="J48" s="130">
        <f t="shared" si="0"/>
        <v>0</v>
      </c>
      <c r="K48" s="214"/>
      <c r="L48" s="243"/>
      <c r="M48" s="208"/>
      <c r="N48" s="211"/>
    </row>
    <row r="49" spans="1:14" x14ac:dyDescent="0.25">
      <c r="A49" s="106"/>
      <c r="B49" s="105"/>
      <c r="C49" s="15"/>
      <c r="D49" s="45" t="s">
        <v>57</v>
      </c>
      <c r="G49" s="17"/>
      <c r="J49" s="130">
        <f t="shared" si="0"/>
        <v>0</v>
      </c>
      <c r="K49" s="214"/>
      <c r="L49" s="243"/>
      <c r="M49" s="208"/>
      <c r="N49" s="211"/>
    </row>
    <row r="50" spans="1:14" x14ac:dyDescent="0.25">
      <c r="A50" s="106"/>
      <c r="B50" s="105"/>
      <c r="C50" s="15"/>
      <c r="D50" s="45" t="s">
        <v>57</v>
      </c>
      <c r="G50" s="17"/>
      <c r="J50" s="130">
        <f t="shared" si="0"/>
        <v>0</v>
      </c>
      <c r="K50" s="214"/>
      <c r="L50" s="243"/>
      <c r="M50" s="208"/>
      <c r="N50" s="211"/>
    </row>
    <row r="51" spans="1:14" ht="15.75" thickBot="1" x14ac:dyDescent="0.3">
      <c r="A51" s="204" t="s">
        <v>188</v>
      </c>
      <c r="B51" s="205"/>
      <c r="C51" s="205"/>
      <c r="D51" s="205"/>
      <c r="E51" s="205"/>
      <c r="F51" s="205"/>
      <c r="G51" s="205"/>
      <c r="H51" s="206"/>
      <c r="I51" s="18">
        <f>SUM(I21:I50)</f>
        <v>3</v>
      </c>
      <c r="J51" s="33">
        <f>SUM(J21:J50)</f>
        <v>12</v>
      </c>
      <c r="K51" s="215"/>
      <c r="L51" s="244"/>
      <c r="M51" s="209"/>
      <c r="N51" s="212"/>
    </row>
    <row r="52" spans="1:14" x14ac:dyDescent="0.25">
      <c r="B52" s="15"/>
      <c r="C52" s="15"/>
      <c r="D52" s="23"/>
      <c r="E52" s="16"/>
      <c r="F52" s="16"/>
      <c r="G52" s="17"/>
      <c r="H52" s="17"/>
      <c r="I52" s="17"/>
      <c r="J52" s="17"/>
      <c r="K52" s="17"/>
      <c r="L52" s="17"/>
      <c r="M52" s="17"/>
      <c r="N52" s="17"/>
    </row>
    <row r="53" spans="1:14" x14ac:dyDescent="0.25">
      <c r="A53" s="1"/>
      <c r="B53" s="109"/>
      <c r="L53" s="1"/>
      <c r="M53" s="1"/>
      <c r="N53" s="1"/>
    </row>
    <row r="54" spans="1:14" x14ac:dyDescent="0.25">
      <c r="A54" s="1"/>
      <c r="B54" s="109"/>
      <c r="L54" s="1"/>
      <c r="M54" s="1"/>
      <c r="N54" s="1"/>
    </row>
    <row r="55" spans="1:14" x14ac:dyDescent="0.25">
      <c r="A55" s="1"/>
      <c r="B55" s="109"/>
      <c r="L55" s="1"/>
      <c r="M55" s="1"/>
      <c r="N55" s="1"/>
    </row>
    <row r="56" spans="1:14" x14ac:dyDescent="0.25">
      <c r="A56" s="1"/>
      <c r="B56" s="109"/>
      <c r="L56" s="1"/>
      <c r="M56" s="1"/>
      <c r="N56" s="1"/>
    </row>
    <row r="57" spans="1:14" x14ac:dyDescent="0.25">
      <c r="A57" s="1"/>
      <c r="B57" s="109"/>
      <c r="L57" s="1"/>
      <c r="M57" s="1"/>
      <c r="N57" s="1"/>
    </row>
    <row r="58" spans="1:14" x14ac:dyDescent="0.25">
      <c r="A58" s="1"/>
      <c r="B58" s="109"/>
      <c r="L58" s="1"/>
      <c r="M58" s="1"/>
      <c r="N58" s="1"/>
    </row>
    <row r="59" spans="1:14" x14ac:dyDescent="0.25">
      <c r="A59" s="1"/>
      <c r="B59" s="109"/>
      <c r="L59" s="1"/>
      <c r="M59" s="1"/>
      <c r="N59" s="1"/>
    </row>
    <row r="60" spans="1:14" x14ac:dyDescent="0.25">
      <c r="A60" s="1"/>
      <c r="B60" s="109"/>
      <c r="L60" s="1"/>
      <c r="M60" s="1"/>
      <c r="N60" s="1"/>
    </row>
    <row r="61" spans="1:14" x14ac:dyDescent="0.25">
      <c r="A61" s="1"/>
      <c r="B61" s="109"/>
      <c r="L61" s="1"/>
      <c r="M61" s="1"/>
      <c r="N61" s="1"/>
    </row>
    <row r="62" spans="1:14" x14ac:dyDescent="0.25">
      <c r="A62" s="1"/>
      <c r="B62" s="109"/>
      <c r="L62" s="1"/>
      <c r="M62" s="1"/>
      <c r="N62" s="1"/>
    </row>
    <row r="63" spans="1:14" x14ac:dyDescent="0.25">
      <c r="A63" s="1"/>
      <c r="B63" s="109"/>
      <c r="L63" s="1"/>
      <c r="M63" s="1"/>
      <c r="N63" s="1"/>
    </row>
    <row r="64" spans="1:14" x14ac:dyDescent="0.25">
      <c r="A64" s="1"/>
      <c r="B64" s="109"/>
      <c r="L64" s="1"/>
      <c r="M64" s="1"/>
      <c r="N64" s="1"/>
    </row>
    <row r="65" spans="1:14" x14ac:dyDescent="0.25">
      <c r="A65" s="1"/>
      <c r="B65" s="109"/>
      <c r="L65" s="1"/>
      <c r="M65" s="1"/>
      <c r="N65" s="1"/>
    </row>
    <row r="66" spans="1:14" x14ac:dyDescent="0.25">
      <c r="A66" s="1"/>
      <c r="B66" s="109"/>
      <c r="L66" s="1"/>
      <c r="M66" s="1"/>
      <c r="N66" s="1"/>
    </row>
    <row r="67" spans="1:14" x14ac:dyDescent="0.25">
      <c r="A67" s="1"/>
      <c r="B67" s="109"/>
      <c r="L67" s="1"/>
      <c r="M67" s="1"/>
      <c r="N67" s="1"/>
    </row>
    <row r="68" spans="1:14" x14ac:dyDescent="0.25">
      <c r="A68" s="1"/>
      <c r="B68" s="109"/>
      <c r="L68" s="1"/>
      <c r="M68" s="1"/>
      <c r="N68" s="1"/>
    </row>
    <row r="69" spans="1:14" x14ac:dyDescent="0.25">
      <c r="A69" s="1"/>
      <c r="B69" s="109"/>
      <c r="L69" s="1"/>
      <c r="M69" s="1"/>
      <c r="N69" s="1"/>
    </row>
    <row r="70" spans="1:14" x14ac:dyDescent="0.25">
      <c r="A70" s="1"/>
      <c r="B70" s="109"/>
      <c r="L70" s="1"/>
      <c r="M70" s="1"/>
      <c r="N70" s="1"/>
    </row>
    <row r="71" spans="1:14" x14ac:dyDescent="0.25">
      <c r="A71" s="1"/>
      <c r="B71" s="109"/>
      <c r="L71" s="1"/>
      <c r="M71" s="1"/>
      <c r="N71" s="1"/>
    </row>
    <row r="72" spans="1:14" x14ac:dyDescent="0.25">
      <c r="A72" s="1"/>
      <c r="B72" s="109"/>
      <c r="L72" s="1"/>
      <c r="M72" s="1"/>
      <c r="N72" s="1"/>
    </row>
    <row r="73" spans="1:14" x14ac:dyDescent="0.25">
      <c r="A73" s="1"/>
      <c r="B73" s="109"/>
      <c r="L73" s="1"/>
      <c r="M73" s="1"/>
      <c r="N73" s="1"/>
    </row>
    <row r="74" spans="1:14" x14ac:dyDescent="0.25">
      <c r="A74" s="1"/>
      <c r="B74" s="109"/>
      <c r="L74" s="1"/>
      <c r="M74" s="1"/>
      <c r="N74" s="1"/>
    </row>
    <row r="75" spans="1:14" x14ac:dyDescent="0.25">
      <c r="A75" s="1"/>
      <c r="B75" s="109"/>
      <c r="L75" s="1"/>
      <c r="M75" s="1"/>
      <c r="N75" s="1"/>
    </row>
    <row r="76" spans="1:14" x14ac:dyDescent="0.25">
      <c r="A76" s="1"/>
      <c r="B76" s="109"/>
      <c r="L76" s="1"/>
      <c r="M76" s="1"/>
      <c r="N76" s="1"/>
    </row>
    <row r="77" spans="1:14" x14ac:dyDescent="0.25">
      <c r="A77" s="1"/>
      <c r="B77" s="109"/>
      <c r="L77" s="1"/>
      <c r="M77" s="1"/>
      <c r="N77" s="1"/>
    </row>
    <row r="78" spans="1:14" x14ac:dyDescent="0.25">
      <c r="A78" s="1"/>
      <c r="B78" s="109"/>
      <c r="L78" s="1"/>
      <c r="M78" s="1"/>
      <c r="N78" s="1"/>
    </row>
    <row r="79" spans="1:14" x14ac:dyDescent="0.25">
      <c r="A79" s="1"/>
      <c r="B79" s="109"/>
      <c r="L79" s="1"/>
      <c r="M79" s="1"/>
      <c r="N79" s="1"/>
    </row>
    <row r="80" spans="1:14" ht="30" x14ac:dyDescent="0.25">
      <c r="A80" s="1"/>
      <c r="B80" s="12"/>
      <c r="C80" s="12"/>
      <c r="D80" s="5"/>
      <c r="E80" s="5" t="s">
        <v>21</v>
      </c>
      <c r="F80" s="9" t="s">
        <v>22</v>
      </c>
    </row>
    <row r="81" spans="1:6" x14ac:dyDescent="0.25">
      <c r="A81" s="1"/>
      <c r="B81" s="14"/>
      <c r="C81" s="14"/>
      <c r="D81" s="12"/>
      <c r="E81" s="5" t="s">
        <v>25</v>
      </c>
      <c r="F81" s="10">
        <v>4</v>
      </c>
    </row>
    <row r="82" spans="1:6" x14ac:dyDescent="0.25">
      <c r="A82" s="1"/>
      <c r="B82" s="14"/>
      <c r="C82" s="14"/>
      <c r="D82" s="101"/>
      <c r="E82" s="5" t="s">
        <v>157</v>
      </c>
      <c r="F82" s="10">
        <v>3.7</v>
      </c>
    </row>
    <row r="83" spans="1:6" x14ac:dyDescent="0.25">
      <c r="A83" s="1"/>
      <c r="B83" s="14"/>
      <c r="C83" s="14"/>
      <c r="D83" s="12"/>
      <c r="E83" s="5" t="s">
        <v>130</v>
      </c>
      <c r="F83" s="10">
        <v>3.3</v>
      </c>
    </row>
    <row r="84" spans="1:6" x14ac:dyDescent="0.25">
      <c r="A84" s="1"/>
      <c r="B84" s="14"/>
      <c r="C84" s="14"/>
      <c r="D84" s="101"/>
      <c r="E84" s="5" t="s">
        <v>26</v>
      </c>
      <c r="F84" s="10">
        <v>3</v>
      </c>
    </row>
    <row r="85" spans="1:6" x14ac:dyDescent="0.25">
      <c r="A85" s="1"/>
      <c r="B85" s="14"/>
      <c r="C85" s="14"/>
      <c r="D85" s="12"/>
      <c r="E85" s="5" t="s">
        <v>131</v>
      </c>
      <c r="F85" s="10">
        <v>2.6669999999999998</v>
      </c>
    </row>
    <row r="86" spans="1:6" x14ac:dyDescent="0.25">
      <c r="A86" s="1"/>
      <c r="B86" s="14"/>
      <c r="C86" s="14"/>
      <c r="D86" s="101"/>
      <c r="E86" s="5" t="s">
        <v>132</v>
      </c>
      <c r="F86" s="10">
        <v>2.3330000000000002</v>
      </c>
    </row>
    <row r="87" spans="1:6" x14ac:dyDescent="0.25">
      <c r="A87" s="1"/>
      <c r="B87" s="14"/>
      <c r="C87" s="14"/>
      <c r="D87" s="12"/>
      <c r="E87" s="5" t="s">
        <v>27</v>
      </c>
      <c r="F87" s="10">
        <v>2</v>
      </c>
    </row>
    <row r="88" spans="1:6" x14ac:dyDescent="0.25">
      <c r="A88" s="1"/>
      <c r="B88" s="14"/>
      <c r="C88" s="14"/>
      <c r="D88" s="101"/>
      <c r="E88" s="5" t="s">
        <v>133</v>
      </c>
      <c r="F88" s="10">
        <v>1.667</v>
      </c>
    </row>
    <row r="89" spans="1:6" x14ac:dyDescent="0.25">
      <c r="A89" s="1"/>
      <c r="B89" s="14"/>
      <c r="C89" s="14"/>
      <c r="D89" s="12"/>
      <c r="E89" s="5" t="s">
        <v>134</v>
      </c>
      <c r="F89" s="10">
        <v>1.333</v>
      </c>
    </row>
    <row r="90" spans="1:6" x14ac:dyDescent="0.25">
      <c r="A90" s="1"/>
      <c r="B90" s="14"/>
      <c r="C90" s="14"/>
      <c r="D90" s="5"/>
      <c r="E90" s="5" t="s">
        <v>28</v>
      </c>
      <c r="F90" s="10">
        <v>1</v>
      </c>
    </row>
    <row r="91" spans="1:6" x14ac:dyDescent="0.25">
      <c r="A91" s="1"/>
      <c r="B91" s="14"/>
      <c r="C91" s="14"/>
      <c r="D91" s="5"/>
      <c r="E91" s="5" t="s">
        <v>135</v>
      </c>
      <c r="F91" s="10">
        <v>0.66700000000000004</v>
      </c>
    </row>
    <row r="92" spans="1:6" x14ac:dyDescent="0.25">
      <c r="A92" s="1"/>
      <c r="B92" s="14"/>
      <c r="C92" s="14"/>
      <c r="D92" s="5"/>
      <c r="E92" s="5" t="s">
        <v>29</v>
      </c>
      <c r="F92" s="10">
        <v>0</v>
      </c>
    </row>
    <row r="93" spans="1:6" x14ac:dyDescent="0.25">
      <c r="A93" s="1"/>
      <c r="B93" s="14"/>
      <c r="C93" s="14"/>
      <c r="D93" s="5"/>
      <c r="E93" s="10" t="s">
        <v>78</v>
      </c>
      <c r="F93"/>
    </row>
    <row r="94" spans="1:6" x14ac:dyDescent="0.25">
      <c r="A94" s="1"/>
      <c r="B94" s="14"/>
      <c r="C94" s="14"/>
      <c r="D94" s="5"/>
      <c r="E94" s="10" t="s">
        <v>79</v>
      </c>
      <c r="F94"/>
    </row>
    <row r="95" spans="1:6" x14ac:dyDescent="0.25">
      <c r="A95" s="1"/>
      <c r="B95" s="14"/>
      <c r="C95" s="14"/>
      <c r="D95" s="5"/>
      <c r="E95" s="8"/>
      <c r="F95"/>
    </row>
    <row r="96" spans="1:6" x14ac:dyDescent="0.25">
      <c r="A96" s="1"/>
      <c r="B96" s="14"/>
      <c r="C96" s="14"/>
      <c r="D96" s="5"/>
      <c r="E96" s="8"/>
      <c r="F96"/>
    </row>
    <row r="97" spans="1:6" x14ac:dyDescent="0.25">
      <c r="A97" s="1"/>
      <c r="B97" s="14"/>
      <c r="C97" s="14"/>
      <c r="D97" s="5"/>
      <c r="E97" s="8"/>
      <c r="F97"/>
    </row>
    <row r="98" spans="1:6" x14ac:dyDescent="0.25">
      <c r="A98" s="1"/>
      <c r="B98" s="14"/>
      <c r="C98" s="14"/>
      <c r="D98" s="5"/>
      <c r="E98" s="8"/>
      <c r="F98"/>
    </row>
    <row r="99" spans="1:6" x14ac:dyDescent="0.25">
      <c r="A99" s="1"/>
      <c r="B99" s="14"/>
      <c r="C99" s="14"/>
      <c r="D99" s="5"/>
      <c r="E99" s="8"/>
      <c r="F99"/>
    </row>
    <row r="100" spans="1:6" x14ac:dyDescent="0.25">
      <c r="A100" s="1"/>
      <c r="B100" s="14"/>
      <c r="C100" s="14"/>
      <c r="D100" s="5"/>
      <c r="E100" s="8"/>
      <c r="F100"/>
    </row>
    <row r="101" spans="1:6" x14ac:dyDescent="0.25">
      <c r="A101" s="1"/>
      <c r="B101" s="14"/>
      <c r="C101" s="14"/>
      <c r="D101" s="5"/>
      <c r="E101" s="8"/>
      <c r="F101"/>
    </row>
    <row r="102" spans="1:6" x14ac:dyDescent="0.25">
      <c r="A102" s="1"/>
      <c r="B102" s="14"/>
      <c r="C102" s="14"/>
      <c r="D102" s="5"/>
      <c r="E102" s="8"/>
      <c r="F102"/>
    </row>
    <row r="103" spans="1:6" x14ac:dyDescent="0.25">
      <c r="A103" s="1"/>
      <c r="B103" s="14"/>
      <c r="C103" s="14"/>
      <c r="D103" s="5"/>
      <c r="E103" s="8"/>
      <c r="F103"/>
    </row>
    <row r="104" spans="1:6" x14ac:dyDescent="0.25">
      <c r="A104" s="1"/>
      <c r="B104" s="109"/>
    </row>
    <row r="105" spans="1:6" x14ac:dyDescent="0.25">
      <c r="A105" s="1"/>
      <c r="B105" s="109"/>
    </row>
    <row r="106" spans="1:6" x14ac:dyDescent="0.25">
      <c r="A106" s="1"/>
      <c r="B106" s="109"/>
    </row>
    <row r="107" spans="1:6" x14ac:dyDescent="0.25">
      <c r="A107" s="1"/>
      <c r="B107" s="109"/>
    </row>
    <row r="108" spans="1:6" x14ac:dyDescent="0.25">
      <c r="A108" s="1"/>
      <c r="B108" s="109"/>
    </row>
    <row r="109" spans="1:6" x14ac:dyDescent="0.25">
      <c r="A109" s="1"/>
      <c r="B109" s="109"/>
    </row>
    <row r="110" spans="1:6" x14ac:dyDescent="0.25">
      <c r="A110" s="1"/>
      <c r="B110" s="109"/>
    </row>
    <row r="111" spans="1:6" x14ac:dyDescent="0.25">
      <c r="A111" s="1"/>
      <c r="B111" s="109"/>
    </row>
    <row r="112" spans="1:6" x14ac:dyDescent="0.25">
      <c r="A112" s="1"/>
      <c r="B112" s="109"/>
    </row>
    <row r="113" spans="1:2" x14ac:dyDescent="0.25">
      <c r="A113" s="1"/>
      <c r="B113" s="109"/>
    </row>
    <row r="114" spans="1:2" x14ac:dyDescent="0.25">
      <c r="A114" s="1"/>
      <c r="B114" s="109"/>
    </row>
    <row r="115" spans="1:2" x14ac:dyDescent="0.25">
      <c r="A115" s="1"/>
      <c r="B115" s="109"/>
    </row>
    <row r="116" spans="1:2" x14ac:dyDescent="0.25">
      <c r="A116" s="1"/>
      <c r="B116" s="109"/>
    </row>
    <row r="117" spans="1:2" x14ac:dyDescent="0.25">
      <c r="A117" s="1"/>
      <c r="B117" s="109"/>
    </row>
    <row r="118" spans="1:2" x14ac:dyDescent="0.25">
      <c r="A118" s="1"/>
      <c r="B118" s="109"/>
    </row>
    <row r="119" spans="1:2" x14ac:dyDescent="0.25">
      <c r="A119" s="1"/>
      <c r="B119" s="109"/>
    </row>
    <row r="120" spans="1:2" x14ac:dyDescent="0.25">
      <c r="A120" s="1"/>
      <c r="B120" s="109"/>
    </row>
    <row r="121" spans="1:2" x14ac:dyDescent="0.25">
      <c r="A121" s="1"/>
      <c r="B121" s="109"/>
    </row>
    <row r="122" spans="1:2" x14ac:dyDescent="0.25">
      <c r="A122" s="1"/>
      <c r="B122" s="109"/>
    </row>
    <row r="123" spans="1:2" x14ac:dyDescent="0.25">
      <c r="A123" s="1"/>
      <c r="B123" s="109"/>
    </row>
    <row r="124" spans="1:2" x14ac:dyDescent="0.25">
      <c r="A124" s="1"/>
      <c r="B124" s="109"/>
    </row>
    <row r="125" spans="1:2" x14ac:dyDescent="0.25">
      <c r="A125" s="1"/>
      <c r="B125" s="109"/>
    </row>
    <row r="126" spans="1:2" x14ac:dyDescent="0.25">
      <c r="A126" s="1"/>
      <c r="B126" s="109"/>
    </row>
    <row r="127" spans="1:2" x14ac:dyDescent="0.25">
      <c r="A127" s="1"/>
      <c r="B127" s="109"/>
    </row>
    <row r="128" spans="1:2" x14ac:dyDescent="0.25">
      <c r="A128" s="1"/>
      <c r="B128" s="109"/>
    </row>
    <row r="129" spans="1:2" x14ac:dyDescent="0.25">
      <c r="A129" s="1"/>
      <c r="B129" s="109"/>
    </row>
    <row r="130" spans="1:2" x14ac:dyDescent="0.25">
      <c r="A130" s="1"/>
      <c r="B130" s="109"/>
    </row>
    <row r="131" spans="1:2" x14ac:dyDescent="0.25">
      <c r="A131" s="1"/>
      <c r="B131" s="109"/>
    </row>
    <row r="132" spans="1:2" x14ac:dyDescent="0.25">
      <c r="A132" s="1"/>
      <c r="B132" s="109"/>
    </row>
    <row r="133" spans="1:2" x14ac:dyDescent="0.25">
      <c r="A133" s="1"/>
      <c r="B133" s="109"/>
    </row>
  </sheetData>
  <mergeCells count="15">
    <mergeCell ref="A4:Q4"/>
    <mergeCell ref="A5:Q5"/>
    <mergeCell ref="M10:M20"/>
    <mergeCell ref="M21:M51"/>
    <mergeCell ref="N10:N51"/>
    <mergeCell ref="A51:H51"/>
    <mergeCell ref="A13:H13"/>
    <mergeCell ref="A20:H20"/>
    <mergeCell ref="K10:K13"/>
    <mergeCell ref="L14:L20"/>
    <mergeCell ref="K21:K51"/>
    <mergeCell ref="K14:K20"/>
    <mergeCell ref="L10:L13"/>
    <mergeCell ref="L21:L51"/>
    <mergeCell ref="Q27:U27"/>
  </mergeCells>
  <dataValidations count="6">
    <dataValidation type="list" allowBlank="1" showInputMessage="1" showErrorMessage="1" sqref="G21:G50 G14:G19 G10:G12">
      <formula1>$E$81:$E$94</formula1>
    </dataValidation>
    <dataValidation type="list" allowBlank="1" showInputMessage="1" showErrorMessage="1" sqref="U10 H14:H19 H10:H12 H21:H50">
      <formula1>$F$81:$F$92</formula1>
    </dataValidation>
    <dataValidation type="list" allowBlank="1" showInputMessage="1" showErrorMessage="1" sqref="E81:E92">
      <formula1>$E$74:$E$85</formula1>
    </dataValidation>
    <dataValidation type="list" allowBlank="1" showInputMessage="1" showErrorMessage="1" sqref="T10">
      <formula1>$E$81:$E$95</formula1>
    </dataValidation>
    <dataValidation type="list" allowBlank="1" showInputMessage="1" showErrorMessage="1" sqref="T11:T26">
      <formula1>$E$94:$E$107</formula1>
    </dataValidation>
    <dataValidation type="list" allowBlank="1" showInputMessage="1" showErrorMessage="1" sqref="U11:U26">
      <formula1>$F$94:$F$105</formula1>
    </dataValidation>
  </dataValidations>
  <hyperlinks>
    <hyperlink ref="A2" r:id="rId1"/>
  </hyperlinks>
  <pageMargins left="0.7" right="0.7" top="0.75" bottom="0.75" header="0.3" footer="0.3"/>
  <pageSetup orientation="portrait"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
  <sheetViews>
    <sheetView workbookViewId="0">
      <pane xSplit="1" topLeftCell="B1" activePane="topRight" state="frozen"/>
      <selection pane="topRight" activeCell="I12" sqref="I12"/>
    </sheetView>
  </sheetViews>
  <sheetFormatPr defaultRowHeight="19.5" customHeight="1" x14ac:dyDescent="0.25"/>
  <cols>
    <col min="1" max="1" width="21" style="7" customWidth="1"/>
    <col min="2" max="2" width="5.5703125" style="79" bestFit="1" customWidth="1"/>
    <col min="3" max="3" width="31.7109375" style="82" customWidth="1"/>
    <col min="4" max="4" width="7.7109375" style="94" customWidth="1"/>
    <col min="5" max="5" width="7.7109375" style="80" customWidth="1"/>
    <col min="6" max="6" width="7.7109375" style="81" customWidth="1"/>
    <col min="7" max="7" width="7.7109375" style="79" customWidth="1"/>
    <col min="8" max="8" width="10.28515625" style="81" customWidth="1"/>
    <col min="9" max="9" width="10.28515625" style="7" customWidth="1"/>
    <col min="10" max="10" width="9.7109375" style="83" customWidth="1"/>
    <col min="11" max="16" width="9.7109375" style="7" customWidth="1"/>
    <col min="17" max="17" width="10.5703125" style="79" bestFit="1" customWidth="1"/>
    <col min="18" max="18" width="9.7109375" style="79" customWidth="1"/>
    <col min="19" max="19" width="12.85546875" style="84" customWidth="1"/>
    <col min="20" max="20" width="13.28515625" style="85" customWidth="1"/>
    <col min="21" max="21" width="13.28515625" style="7" customWidth="1"/>
    <col min="22" max="22" width="13.28515625" style="82" customWidth="1"/>
    <col min="23" max="23" width="8.7109375" style="83" customWidth="1"/>
    <col min="24" max="26" width="8.7109375" style="7" customWidth="1"/>
    <col min="27" max="27" width="12" style="86" bestFit="1" customWidth="1"/>
    <col min="28" max="28" width="10.28515625" style="87" bestFit="1" customWidth="1"/>
    <col min="29" max="29" width="10.28515625" style="88" customWidth="1"/>
    <col min="30" max="30" width="10.140625" style="7" bestFit="1" customWidth="1"/>
    <col min="31" max="31" width="10.140625" style="100" customWidth="1"/>
    <col min="32" max="32" width="10.28515625" style="79" bestFit="1" customWidth="1"/>
    <col min="33" max="33" width="9.140625" style="81"/>
    <col min="34" max="35" width="9.140625" style="7"/>
    <col min="36" max="36" width="9.140625" style="82"/>
    <col min="37" max="37" width="9.140625" style="83"/>
    <col min="38" max="16384" width="9.140625" style="7"/>
  </cols>
  <sheetData>
    <row r="1" spans="1:37" s="91" customFormat="1" ht="19.5" customHeight="1" thickBot="1" x14ac:dyDescent="0.3">
      <c r="A1" s="89" t="s">
        <v>196</v>
      </c>
      <c r="B1" s="90"/>
      <c r="C1" s="95"/>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7"/>
      <c r="AF1" s="90"/>
      <c r="AG1" s="90"/>
      <c r="AH1" s="90"/>
      <c r="AI1" s="90"/>
      <c r="AJ1" s="90"/>
      <c r="AK1" s="90"/>
    </row>
    <row r="2" spans="1:37" s="20" customFormat="1" ht="39" customHeight="1" x14ac:dyDescent="0.25">
      <c r="A2" s="271" t="s">
        <v>195</v>
      </c>
      <c r="B2" s="273" t="s">
        <v>6</v>
      </c>
      <c r="C2" s="256" t="s">
        <v>97</v>
      </c>
      <c r="D2" s="275" t="s">
        <v>80</v>
      </c>
      <c r="E2" s="276"/>
      <c r="F2" s="277" t="s">
        <v>81</v>
      </c>
      <c r="G2" s="278"/>
      <c r="H2" s="258" t="s">
        <v>197</v>
      </c>
      <c r="I2" s="259"/>
      <c r="J2" s="253" t="s">
        <v>82</v>
      </c>
      <c r="K2" s="254"/>
      <c r="L2" s="254"/>
      <c r="M2" s="254"/>
      <c r="N2" s="254"/>
      <c r="O2" s="254"/>
      <c r="P2" s="254"/>
      <c r="Q2" s="254"/>
      <c r="R2" s="255"/>
      <c r="S2" s="260" t="s">
        <v>7</v>
      </c>
      <c r="T2" s="261"/>
      <c r="U2" s="262" t="s">
        <v>83</v>
      </c>
      <c r="V2" s="263"/>
      <c r="W2" s="264" t="s">
        <v>84</v>
      </c>
      <c r="X2" s="265"/>
      <c r="Y2" s="265"/>
      <c r="Z2" s="265"/>
      <c r="AA2" s="266" t="s">
        <v>85</v>
      </c>
      <c r="AB2" s="267"/>
      <c r="AC2" s="268" t="s">
        <v>86</v>
      </c>
      <c r="AD2" s="269"/>
      <c r="AE2" s="269"/>
      <c r="AF2" s="270"/>
      <c r="AG2" s="250" t="s">
        <v>20</v>
      </c>
      <c r="AH2" s="251"/>
      <c r="AI2" s="251"/>
      <c r="AJ2" s="252"/>
      <c r="AK2" s="52"/>
    </row>
    <row r="3" spans="1:37" s="61" customFormat="1" ht="33" customHeight="1" thickBot="1" x14ac:dyDescent="0.3">
      <c r="A3" s="272"/>
      <c r="B3" s="274"/>
      <c r="C3" s="257"/>
      <c r="D3" s="92" t="s">
        <v>87</v>
      </c>
      <c r="E3" s="53" t="s">
        <v>208</v>
      </c>
      <c r="F3" s="54" t="s">
        <v>87</v>
      </c>
      <c r="G3" s="56" t="s">
        <v>208</v>
      </c>
      <c r="H3" s="57" t="s">
        <v>198</v>
      </c>
      <c r="I3" s="55" t="s">
        <v>199</v>
      </c>
      <c r="J3" s="60"/>
      <c r="K3" s="55"/>
      <c r="L3" s="55"/>
      <c r="N3" s="55"/>
      <c r="O3" s="55"/>
      <c r="Q3" s="62"/>
      <c r="R3" s="62"/>
      <c r="S3" s="63" t="s">
        <v>88</v>
      </c>
      <c r="T3" s="64" t="s">
        <v>89</v>
      </c>
      <c r="U3" s="55" t="s">
        <v>88</v>
      </c>
      <c r="V3" s="58" t="s">
        <v>89</v>
      </c>
      <c r="W3" s="59" t="s">
        <v>87</v>
      </c>
      <c r="X3" s="55"/>
      <c r="Y3" s="55"/>
      <c r="Z3" s="55"/>
      <c r="AA3" s="65" t="s">
        <v>90</v>
      </c>
      <c r="AB3" s="66" t="s">
        <v>91</v>
      </c>
      <c r="AC3" s="67" t="s">
        <v>92</v>
      </c>
      <c r="AD3" s="61" t="s">
        <v>90</v>
      </c>
      <c r="AE3" s="98" t="s">
        <v>98</v>
      </c>
      <c r="AF3" s="62" t="s">
        <v>91</v>
      </c>
      <c r="AG3" s="54" t="s">
        <v>93</v>
      </c>
      <c r="AH3" s="61" t="s">
        <v>94</v>
      </c>
      <c r="AI3" s="61" t="s">
        <v>95</v>
      </c>
      <c r="AJ3" s="68" t="s">
        <v>96</v>
      </c>
      <c r="AK3" s="60"/>
    </row>
    <row r="4" spans="1:37" s="23" customFormat="1" ht="19.5" customHeight="1" x14ac:dyDescent="0.25">
      <c r="B4" s="69"/>
      <c r="C4" s="96"/>
      <c r="D4" s="93"/>
      <c r="E4" s="70"/>
      <c r="F4" s="71"/>
      <c r="G4" s="69"/>
      <c r="H4" s="71"/>
      <c r="J4" s="73"/>
      <c r="Q4" s="69"/>
      <c r="R4" s="69"/>
      <c r="S4" s="74"/>
      <c r="T4" s="75"/>
      <c r="V4" s="72"/>
      <c r="W4" s="73"/>
      <c r="AA4" s="76"/>
      <c r="AB4" s="77"/>
      <c r="AC4" s="78"/>
      <c r="AE4" s="99"/>
      <c r="AF4" s="69"/>
      <c r="AG4" s="71"/>
      <c r="AJ4" s="72"/>
      <c r="AK4" s="73"/>
    </row>
  </sheetData>
  <mergeCells count="13">
    <mergeCell ref="A2:A3"/>
    <mergeCell ref="B2:B3"/>
    <mergeCell ref="D2:E2"/>
    <mergeCell ref="F2:G2"/>
    <mergeCell ref="AG2:AJ2"/>
    <mergeCell ref="J2:R2"/>
    <mergeCell ref="C2:C3"/>
    <mergeCell ref="H2:I2"/>
    <mergeCell ref="S2:T2"/>
    <mergeCell ref="U2:V2"/>
    <mergeCell ref="W2:Z2"/>
    <mergeCell ref="AA2:AB2"/>
    <mergeCell ref="AC2:A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Extracurricular</vt:lpstr>
      <vt:lpstr>Dental GPA</vt:lpstr>
      <vt:lpstr>Vet GPA</vt:lpstr>
      <vt:lpstr>PA GPA</vt:lpstr>
      <vt:lpstr>Pharmacy GPA</vt:lpstr>
      <vt:lpstr>PT GPA</vt:lpstr>
      <vt:lpstr>OT GPA</vt:lpstr>
      <vt:lpstr>Program Info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Mayumi Kasai</dc:creator>
  <cp:lastModifiedBy>Mayumi Kasai</cp:lastModifiedBy>
  <dcterms:created xsi:type="dcterms:W3CDTF">2010-04-05T15:07:48Z</dcterms:created>
  <dcterms:modified xsi:type="dcterms:W3CDTF">2019-06-05T21:27:04Z</dcterms:modified>
</cp:coreProperties>
</file>